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06" windowWidth="9720" windowHeight="7170" tabRatio="602" activeTab="0"/>
  </bookViews>
  <sheets>
    <sheet name="HV 2002" sheetId="1" r:id="rId1"/>
  </sheets>
  <definedNames>
    <definedName name="_xlnm.Print_Area" localSheetId="0">'HV 2002'!$A$1:$Q$132</definedName>
  </definedNames>
  <calcPr fullCalcOnLoad="1"/>
</workbook>
</file>

<file path=xl/sharedStrings.xml><?xml version="1.0" encoding="utf-8"?>
<sst xmlns="http://schemas.openxmlformats.org/spreadsheetml/2006/main" count="302" uniqueCount="93">
  <si>
    <t>Hospodářský výsledek</t>
  </si>
  <si>
    <t xml:space="preserve">Fond </t>
  </si>
  <si>
    <t>FKSP</t>
  </si>
  <si>
    <t>Rezervní</t>
  </si>
  <si>
    <t>Ostatní</t>
  </si>
  <si>
    <t xml:space="preserve">Organizace </t>
  </si>
  <si>
    <t xml:space="preserve"> - zhoršený</t>
  </si>
  <si>
    <t xml:space="preserve"> + zlepšený</t>
  </si>
  <si>
    <t>odměn</t>
  </si>
  <si>
    <t>fond</t>
  </si>
  <si>
    <t>použití HV</t>
  </si>
  <si>
    <t>Sdružení zdravotnických</t>
  </si>
  <si>
    <t>návrh přídělu</t>
  </si>
  <si>
    <t>celkem</t>
  </si>
  <si>
    <t>Nemocnice  Milosrdných</t>
  </si>
  <si>
    <t>Městská hygienická</t>
  </si>
  <si>
    <t>Centrum dětských odbor.</t>
  </si>
  <si>
    <t>Centrum experimentálního</t>
  </si>
  <si>
    <t>Loutkové divadlo</t>
  </si>
  <si>
    <t>Hvězdárna a planetárium</t>
  </si>
  <si>
    <t>Kulturní a informační</t>
  </si>
  <si>
    <t>Knihovna Jiřího Mahena</t>
  </si>
  <si>
    <t xml:space="preserve">Zoologická zahrada </t>
  </si>
  <si>
    <t>Nerozd. zisk (+)</t>
  </si>
  <si>
    <t>neuhraz. ztráta</t>
  </si>
  <si>
    <t>z min. let (-)</t>
  </si>
  <si>
    <t xml:space="preserve">Investiční </t>
  </si>
  <si>
    <t xml:space="preserve">fond </t>
  </si>
  <si>
    <t xml:space="preserve">Domov penzion pro důchodce </t>
  </si>
  <si>
    <t>stav k 31.12.2002</t>
  </si>
  <si>
    <t>k 31.12.2002</t>
  </si>
  <si>
    <t xml:space="preserve">rozpočtových </t>
  </si>
  <si>
    <t>prostředků</t>
  </si>
  <si>
    <t xml:space="preserve">Správce </t>
  </si>
  <si>
    <t>Fondy</t>
  </si>
  <si>
    <t>Pohledávky</t>
  </si>
  <si>
    <t>Závazky</t>
  </si>
  <si>
    <t>Výnosy</t>
  </si>
  <si>
    <t xml:space="preserve">Upravený </t>
  </si>
  <si>
    <t>finanční plán</t>
  </si>
  <si>
    <t>Skutečnost</t>
  </si>
  <si>
    <t>Náklady</t>
  </si>
  <si>
    <t xml:space="preserve">Odbor </t>
  </si>
  <si>
    <t>zdravotnictví</t>
  </si>
  <si>
    <t>životního</t>
  </si>
  <si>
    <t>prostředí</t>
  </si>
  <si>
    <t xml:space="preserve">Domov důchodců </t>
  </si>
  <si>
    <t xml:space="preserve">Domov důchodců  </t>
  </si>
  <si>
    <t>Domov dochodců</t>
  </si>
  <si>
    <t>1)</t>
  </si>
  <si>
    <t>Odbor školství,</t>
  </si>
  <si>
    <t xml:space="preserve">mládeže a </t>
  </si>
  <si>
    <t>tělovýchovy</t>
  </si>
  <si>
    <t>2)</t>
  </si>
  <si>
    <t>1) Hospodářský výsledek kladně ovlivnila náhrada z Fondu pojištění vkladů ve výši 3 397 tis. Kč. Jde o vrácený vklad u zkrachovalé Moravia banky.</t>
  </si>
  <si>
    <t>3) Zisk organizace bude použit ke krytí ztráty minulých let.</t>
  </si>
  <si>
    <t>2) Hospodářský výsledek negativně ovlivnil odpis neidentifikovatelných a nedobytných pohledávek z minulých let ve výši 4 161 tis. Kč.</t>
  </si>
  <si>
    <t>3)</t>
  </si>
  <si>
    <t>Odbor kultury</t>
  </si>
  <si>
    <t>OSP</t>
  </si>
  <si>
    <t xml:space="preserve">zařízení Brno II     </t>
  </si>
  <si>
    <t xml:space="preserve">bratří                    </t>
  </si>
  <si>
    <t xml:space="preserve">stanice Brno        </t>
  </si>
  <si>
    <t xml:space="preserve">zdravot. služeb    </t>
  </si>
  <si>
    <t xml:space="preserve">Dětský domov Brno   </t>
  </si>
  <si>
    <t xml:space="preserve">Lázně města Brna </t>
  </si>
  <si>
    <t xml:space="preserve">Domov mládeže Juventus </t>
  </si>
  <si>
    <t xml:space="preserve">Starez </t>
  </si>
  <si>
    <t xml:space="preserve">Správa hřbitovů  </t>
  </si>
  <si>
    <t xml:space="preserve">města Brna </t>
  </si>
  <si>
    <t>Veřejná zeleň města Brna</t>
  </si>
  <si>
    <t xml:space="preserve">Národní divadlo v Brně </t>
  </si>
  <si>
    <t>Městské divadlo Brno</t>
  </si>
  <si>
    <t xml:space="preserve">divadla </t>
  </si>
  <si>
    <t xml:space="preserve">Radost </t>
  </si>
  <si>
    <t xml:space="preserve">Státní filharmonie Brno </t>
  </si>
  <si>
    <t xml:space="preserve">Mikuláše Koperníka </t>
  </si>
  <si>
    <t xml:space="preserve">centrum města Brna </t>
  </si>
  <si>
    <t>v Brně</t>
  </si>
  <si>
    <t xml:space="preserve">Muzeum města Brna </t>
  </si>
  <si>
    <t xml:space="preserve">Dům umění města Brna </t>
  </si>
  <si>
    <t xml:space="preserve">Nopova </t>
  </si>
  <si>
    <t xml:space="preserve">Kosmonautů </t>
  </si>
  <si>
    <t xml:space="preserve">Kociánka </t>
  </si>
  <si>
    <t xml:space="preserve">Věstonická </t>
  </si>
  <si>
    <t xml:space="preserve">Vychodilova </t>
  </si>
  <si>
    <t xml:space="preserve">Podpěrova </t>
  </si>
  <si>
    <t xml:space="preserve">Okružní </t>
  </si>
  <si>
    <t xml:space="preserve">Koniklecová </t>
  </si>
  <si>
    <t xml:space="preserve">Foltýnova </t>
  </si>
  <si>
    <t xml:space="preserve">Centrum sociálních služeb </t>
  </si>
  <si>
    <t>Hospodářský výsledek příspěvkových organizací za rok 2002 a návrh jeho rozdělení do fondů (v tis.Kč)</t>
  </si>
  <si>
    <t>Hospodářský výsledek  příspěvkových organizací za rok 2002 a návrh jeho rozdělení do fondů (v tis.Kč)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</si>
</sst>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</numFmts>
  <fonts count="7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2"/>
      <name val="Times New Roman CE"/>
      <family val="1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8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0" fontId="0" fillId="0" borderId="9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17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5" xfId="0" applyNumberFormat="1" applyFont="1" applyFill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2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3" fontId="0" fillId="0" borderId="18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9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37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6" xfId="0" applyNumberFormat="1" applyFon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32"/>
  <sheetViews>
    <sheetView tabSelected="1" defaultGridColor="0" zoomScale="87" zoomScaleNormal="87" colorId="22" workbookViewId="0" topLeftCell="A1">
      <pane ySplit="7" topLeftCell="W8" activePane="bottomLeft" state="frozen"/>
      <selection pane="topLeft" activeCell="A1" sqref="A1"/>
      <selection pane="bottomLeft" activeCell="A2" sqref="A2"/>
    </sheetView>
  </sheetViews>
  <sheetFormatPr defaultColWidth="9.796875" defaultRowHeight="15"/>
  <cols>
    <col min="1" max="1" width="27.59765625" style="3" customWidth="1"/>
    <col min="2" max="2" width="13.796875" style="3" customWidth="1"/>
    <col min="3" max="3" width="12.3984375" style="10" customWidth="1"/>
    <col min="4" max="4" width="12.8984375" style="10" customWidth="1"/>
    <col min="5" max="5" width="12.296875" style="10" customWidth="1"/>
    <col min="6" max="6" width="12.19921875" style="10" customWidth="1"/>
    <col min="7" max="7" width="10.59765625" style="10" customWidth="1"/>
    <col min="8" max="8" width="10.8984375" style="10" customWidth="1"/>
    <col min="9" max="9" width="14" style="10" customWidth="1"/>
    <col min="10" max="10" width="15.796875" style="3" customWidth="1"/>
    <col min="11" max="11" width="7.796875" style="10" customWidth="1"/>
    <col min="12" max="12" width="7.3984375" style="10" customWidth="1"/>
    <col min="13" max="13" width="9.8984375" style="10" customWidth="1"/>
    <col min="14" max="14" width="9" style="10" customWidth="1"/>
    <col min="15" max="15" width="10.19921875" style="10" customWidth="1"/>
    <col min="16" max="16" width="12.19921875" style="10" customWidth="1"/>
    <col min="17" max="17" width="12" style="10" customWidth="1"/>
    <col min="18" max="16384" width="9.796875" style="3" customWidth="1"/>
  </cols>
  <sheetData>
    <row r="1" spans="1:17" ht="20.25">
      <c r="A1" s="143" t="s">
        <v>92</v>
      </c>
      <c r="B1" s="143"/>
      <c r="C1" s="143"/>
      <c r="D1" s="143"/>
      <c r="E1" s="143"/>
      <c r="F1" s="143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20.25">
      <c r="A2" s="94"/>
      <c r="B2" s="94"/>
      <c r="C2" s="94"/>
      <c r="D2" s="94"/>
      <c r="E2" s="94"/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20.25">
      <c r="A3" s="94"/>
      <c r="B3" s="94"/>
      <c r="C3" s="94"/>
      <c r="D3" s="94"/>
      <c r="E3" s="94"/>
      <c r="F3" s="94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ht="15.75" thickBot="1"/>
    <row r="5" spans="1:17" ht="13.5" customHeight="1">
      <c r="A5" s="40"/>
      <c r="B5" s="43" t="s">
        <v>33</v>
      </c>
      <c r="C5" s="140" t="s">
        <v>37</v>
      </c>
      <c r="D5" s="141"/>
      <c r="E5" s="142" t="s">
        <v>41</v>
      </c>
      <c r="F5" s="141"/>
      <c r="G5" s="106" t="s">
        <v>0</v>
      </c>
      <c r="H5" s="11"/>
      <c r="I5" s="12" t="s">
        <v>23</v>
      </c>
      <c r="J5" s="4"/>
      <c r="K5" s="12" t="s">
        <v>1</v>
      </c>
      <c r="L5" s="12" t="s">
        <v>2</v>
      </c>
      <c r="M5" s="12" t="s">
        <v>26</v>
      </c>
      <c r="N5" s="12" t="s">
        <v>3</v>
      </c>
      <c r="O5" s="12" t="s">
        <v>4</v>
      </c>
      <c r="P5" s="46" t="s">
        <v>35</v>
      </c>
      <c r="Q5" s="42" t="s">
        <v>36</v>
      </c>
    </row>
    <row r="6" spans="1:17" ht="16.5" customHeight="1">
      <c r="A6" s="121" t="s">
        <v>5</v>
      </c>
      <c r="B6" s="44" t="s">
        <v>31</v>
      </c>
      <c r="C6" s="87" t="s">
        <v>38</v>
      </c>
      <c r="D6" s="105" t="s">
        <v>40</v>
      </c>
      <c r="E6" s="109" t="s">
        <v>38</v>
      </c>
      <c r="F6" s="109" t="s">
        <v>40</v>
      </c>
      <c r="G6" s="107" t="s">
        <v>6</v>
      </c>
      <c r="H6" s="13" t="s">
        <v>7</v>
      </c>
      <c r="I6" s="14" t="s">
        <v>24</v>
      </c>
      <c r="J6" s="20" t="s">
        <v>34</v>
      </c>
      <c r="K6" s="14" t="s">
        <v>8</v>
      </c>
      <c r="L6" s="17"/>
      <c r="M6" s="14" t="s">
        <v>27</v>
      </c>
      <c r="N6" s="14" t="s">
        <v>9</v>
      </c>
      <c r="O6" s="14" t="s">
        <v>10</v>
      </c>
      <c r="P6" s="13" t="s">
        <v>30</v>
      </c>
      <c r="Q6" s="18" t="s">
        <v>30</v>
      </c>
    </row>
    <row r="7" spans="1:17" ht="15.75" thickBot="1">
      <c r="A7" s="92"/>
      <c r="B7" s="45" t="s">
        <v>32</v>
      </c>
      <c r="C7" s="88" t="s">
        <v>39</v>
      </c>
      <c r="D7" s="104" t="s">
        <v>30</v>
      </c>
      <c r="E7" s="16" t="s">
        <v>39</v>
      </c>
      <c r="F7" s="16" t="s">
        <v>30</v>
      </c>
      <c r="G7" s="108"/>
      <c r="H7" s="15"/>
      <c r="I7" s="16" t="s">
        <v>25</v>
      </c>
      <c r="J7" s="39"/>
      <c r="K7" s="16"/>
      <c r="L7" s="15"/>
      <c r="M7" s="16"/>
      <c r="N7" s="16"/>
      <c r="O7" s="16"/>
      <c r="P7" s="15"/>
      <c r="Q7" s="19"/>
    </row>
    <row r="8" spans="1:17" s="5" customFormat="1" ht="15.75" thickBot="1">
      <c r="A8" s="133"/>
      <c r="B8" s="134"/>
      <c r="C8" s="135"/>
      <c r="D8" s="135"/>
      <c r="E8" s="135"/>
      <c r="F8" s="135"/>
      <c r="G8" s="136"/>
      <c r="H8" s="135"/>
      <c r="I8" s="136"/>
      <c r="J8" s="134"/>
      <c r="K8" s="136"/>
      <c r="L8" s="137"/>
      <c r="M8" s="136"/>
      <c r="N8" s="135"/>
      <c r="O8" s="136"/>
      <c r="P8" s="135"/>
      <c r="Q8" s="138"/>
    </row>
    <row r="9" spans="1:17" s="26" customFormat="1" ht="15.75">
      <c r="A9" s="125" t="s">
        <v>11</v>
      </c>
      <c r="B9" s="100" t="s">
        <v>42</v>
      </c>
      <c r="C9" s="81"/>
      <c r="D9" s="81"/>
      <c r="E9" s="81"/>
      <c r="F9" s="81"/>
      <c r="G9" s="22"/>
      <c r="H9" s="22"/>
      <c r="I9" s="139"/>
      <c r="J9" s="24" t="s">
        <v>29</v>
      </c>
      <c r="K9" s="61"/>
      <c r="L9" s="61">
        <v>366.86</v>
      </c>
      <c r="M9" s="61">
        <v>3164.68</v>
      </c>
      <c r="N9" s="61">
        <v>249.89</v>
      </c>
      <c r="O9" s="61"/>
      <c r="P9" s="22"/>
      <c r="Q9" s="62"/>
    </row>
    <row r="10" spans="1:17" s="26" customFormat="1" ht="15.75">
      <c r="A10" s="123" t="s">
        <v>60</v>
      </c>
      <c r="B10" s="98" t="s">
        <v>43</v>
      </c>
      <c r="C10" s="67">
        <v>70465</v>
      </c>
      <c r="D10" s="67">
        <v>73498.56</v>
      </c>
      <c r="E10" s="67">
        <v>70465</v>
      </c>
      <c r="F10" s="67">
        <v>75272.342</v>
      </c>
      <c r="G10" s="8">
        <f>D10-F10</f>
        <v>-1773.7820000000065</v>
      </c>
      <c r="H10" s="8"/>
      <c r="I10" s="8"/>
      <c r="J10" s="27" t="s">
        <v>12</v>
      </c>
      <c r="K10" s="6"/>
      <c r="L10" s="6"/>
      <c r="M10" s="6"/>
      <c r="N10" s="6"/>
      <c r="O10" s="6"/>
      <c r="P10" s="8">
        <v>7285.14</v>
      </c>
      <c r="Q10" s="28">
        <v>9900.37</v>
      </c>
    </row>
    <row r="11" spans="1:17" s="26" customFormat="1" ht="16.5" thickBot="1">
      <c r="A11" s="124"/>
      <c r="B11" s="99"/>
      <c r="C11" s="68"/>
      <c r="D11" s="68"/>
      <c r="E11" s="68"/>
      <c r="F11" s="68"/>
      <c r="G11" s="29"/>
      <c r="H11" s="29"/>
      <c r="I11" s="29"/>
      <c r="J11" s="31" t="s">
        <v>13</v>
      </c>
      <c r="K11" s="7"/>
      <c r="L11" s="7">
        <f>SUM(L9:L10)</f>
        <v>366.86</v>
      </c>
      <c r="M11" s="7">
        <f>SUM(M9:M10)</f>
        <v>3164.68</v>
      </c>
      <c r="N11" s="7">
        <f>SUM(N9:N10)</f>
        <v>249.89</v>
      </c>
      <c r="O11" s="7"/>
      <c r="P11" s="29"/>
      <c r="Q11" s="32"/>
    </row>
    <row r="12" spans="1:17" s="26" customFormat="1" ht="15.75">
      <c r="A12" s="122" t="s">
        <v>14</v>
      </c>
      <c r="B12" s="97" t="s">
        <v>42</v>
      </c>
      <c r="C12" s="66"/>
      <c r="D12" s="66"/>
      <c r="E12" s="66"/>
      <c r="F12" s="66"/>
      <c r="G12" s="21"/>
      <c r="H12" s="22"/>
      <c r="I12" s="23"/>
      <c r="J12" s="24" t="s">
        <v>29</v>
      </c>
      <c r="K12" s="6"/>
      <c r="L12" s="6">
        <v>775.02</v>
      </c>
      <c r="M12" s="6">
        <v>14624.02</v>
      </c>
      <c r="N12" s="6">
        <v>42.56</v>
      </c>
      <c r="O12" s="6"/>
      <c r="P12" s="21"/>
      <c r="Q12" s="25"/>
    </row>
    <row r="13" spans="1:17" s="26" customFormat="1" ht="15.75">
      <c r="A13" s="123" t="s">
        <v>61</v>
      </c>
      <c r="B13" s="98" t="s">
        <v>43</v>
      </c>
      <c r="C13" s="67">
        <v>258662</v>
      </c>
      <c r="D13" s="67">
        <v>265180.304</v>
      </c>
      <c r="E13" s="67">
        <v>258662</v>
      </c>
      <c r="F13" s="67">
        <v>265172.454</v>
      </c>
      <c r="G13" s="8"/>
      <c r="H13" s="8">
        <f>D13-F13</f>
        <v>7.849999999976717</v>
      </c>
      <c r="I13" s="23"/>
      <c r="J13" s="27" t="s">
        <v>12</v>
      </c>
      <c r="K13" s="6"/>
      <c r="L13" s="6"/>
      <c r="M13" s="6"/>
      <c r="N13" s="6">
        <v>8</v>
      </c>
      <c r="O13" s="6"/>
      <c r="P13" s="8">
        <v>29099.3</v>
      </c>
      <c r="Q13" s="28">
        <v>31261.9</v>
      </c>
    </row>
    <row r="14" spans="1:17" s="26" customFormat="1" ht="16.5" thickBot="1">
      <c r="A14" s="124"/>
      <c r="B14" s="99"/>
      <c r="C14" s="68"/>
      <c r="D14" s="68"/>
      <c r="E14" s="68"/>
      <c r="F14" s="68"/>
      <c r="G14" s="29"/>
      <c r="H14" s="29"/>
      <c r="I14" s="30"/>
      <c r="J14" s="31" t="s">
        <v>13</v>
      </c>
      <c r="K14" s="7"/>
      <c r="L14" s="7">
        <f>SUM(L12:L13)</f>
        <v>775.02</v>
      </c>
      <c r="M14" s="7">
        <f>SUM(M12:M13)</f>
        <v>14624.02</v>
      </c>
      <c r="N14" s="7">
        <f>SUM(N12:N13)</f>
        <v>50.56</v>
      </c>
      <c r="O14" s="7"/>
      <c r="P14" s="29"/>
      <c r="Q14" s="32"/>
    </row>
    <row r="15" spans="1:17" s="26" customFormat="1" ht="15.75">
      <c r="A15" s="122" t="s">
        <v>15</v>
      </c>
      <c r="B15" s="97" t="s">
        <v>42</v>
      </c>
      <c r="C15" s="66"/>
      <c r="D15" s="66"/>
      <c r="E15" s="66"/>
      <c r="F15" s="66"/>
      <c r="G15" s="21"/>
      <c r="H15" s="21"/>
      <c r="I15" s="33"/>
      <c r="J15" s="24" t="s">
        <v>29</v>
      </c>
      <c r="K15" s="6">
        <v>390.54</v>
      </c>
      <c r="L15" s="6">
        <v>2.34</v>
      </c>
      <c r="M15" s="6">
        <v>1199.44</v>
      </c>
      <c r="N15" s="6">
        <v>819.04</v>
      </c>
      <c r="O15" s="6"/>
      <c r="P15" s="21"/>
      <c r="Q15" s="25"/>
    </row>
    <row r="16" spans="1:17" s="26" customFormat="1" ht="15.75">
      <c r="A16" s="123" t="s">
        <v>62</v>
      </c>
      <c r="B16" s="98" t="s">
        <v>43</v>
      </c>
      <c r="C16" s="67">
        <v>40119</v>
      </c>
      <c r="D16" s="67">
        <v>41942.18365</v>
      </c>
      <c r="E16" s="67">
        <v>40119</v>
      </c>
      <c r="F16" s="67">
        <v>41942.18365</v>
      </c>
      <c r="G16" s="8"/>
      <c r="H16" s="8">
        <v>0</v>
      </c>
      <c r="I16" s="34"/>
      <c r="J16" s="27" t="s">
        <v>12</v>
      </c>
      <c r="K16" s="6"/>
      <c r="L16" s="6"/>
      <c r="M16" s="6"/>
      <c r="N16" s="6"/>
      <c r="O16" s="6"/>
      <c r="P16" s="8">
        <v>1076.64</v>
      </c>
      <c r="Q16" s="28">
        <v>3120.75</v>
      </c>
    </row>
    <row r="17" spans="1:17" s="26" customFormat="1" ht="16.5" thickBot="1">
      <c r="A17" s="124"/>
      <c r="B17" s="99"/>
      <c r="C17" s="68"/>
      <c r="D17" s="68"/>
      <c r="E17" s="68"/>
      <c r="F17" s="68"/>
      <c r="G17" s="29"/>
      <c r="H17" s="29"/>
      <c r="I17" s="35"/>
      <c r="J17" s="31" t="s">
        <v>13</v>
      </c>
      <c r="K17" s="7">
        <f>SUM(K15:K16)</f>
        <v>390.54</v>
      </c>
      <c r="L17" s="7">
        <f>SUM(L15:L16)</f>
        <v>2.34</v>
      </c>
      <c r="M17" s="7">
        <f>SUM(M15:M16)</f>
        <v>1199.44</v>
      </c>
      <c r="N17" s="7">
        <f>SUM(N15:N16)</f>
        <v>819.04</v>
      </c>
      <c r="O17" s="7"/>
      <c r="P17" s="29"/>
      <c r="Q17" s="32"/>
    </row>
    <row r="18" spans="1:17" s="26" customFormat="1" ht="15.75">
      <c r="A18" s="122" t="s">
        <v>16</v>
      </c>
      <c r="B18" s="97" t="s">
        <v>42</v>
      </c>
      <c r="C18" s="66"/>
      <c r="D18" s="66"/>
      <c r="E18" s="66"/>
      <c r="F18" s="66"/>
      <c r="G18" s="21"/>
      <c r="H18" s="21"/>
      <c r="I18" s="34"/>
      <c r="J18" s="24" t="s">
        <v>29</v>
      </c>
      <c r="K18" s="6"/>
      <c r="L18" s="6">
        <v>1249.14566</v>
      </c>
      <c r="M18" s="6">
        <v>3472.31719</v>
      </c>
      <c r="N18" s="6">
        <v>407.62148</v>
      </c>
      <c r="O18" s="6"/>
      <c r="P18" s="21"/>
      <c r="Q18" s="25"/>
    </row>
    <row r="19" spans="1:17" s="26" customFormat="1" ht="15.75">
      <c r="A19" s="123" t="s">
        <v>63</v>
      </c>
      <c r="B19" s="98" t="s">
        <v>43</v>
      </c>
      <c r="C19" s="67">
        <v>74464</v>
      </c>
      <c r="D19" s="67">
        <v>77092.71039</v>
      </c>
      <c r="E19" s="67">
        <v>74464</v>
      </c>
      <c r="F19" s="67">
        <v>77190.8811</v>
      </c>
      <c r="G19" s="8">
        <f>D19-F19</f>
        <v>-98.17071000000578</v>
      </c>
      <c r="H19" s="8"/>
      <c r="I19" s="8"/>
      <c r="J19" s="27" t="s">
        <v>12</v>
      </c>
      <c r="K19" s="6"/>
      <c r="L19" s="6"/>
      <c r="M19" s="6"/>
      <c r="N19" s="6"/>
      <c r="O19" s="6"/>
      <c r="P19" s="8">
        <v>5262.06689</v>
      </c>
      <c r="Q19" s="28">
        <v>6395.99611</v>
      </c>
    </row>
    <row r="20" spans="1:17" s="26" customFormat="1" ht="16.5" thickBot="1">
      <c r="A20" s="124"/>
      <c r="B20" s="99"/>
      <c r="C20" s="68"/>
      <c r="D20" s="68"/>
      <c r="E20" s="68"/>
      <c r="F20" s="68"/>
      <c r="G20" s="29"/>
      <c r="H20" s="29"/>
      <c r="I20" s="35"/>
      <c r="J20" s="31" t="s">
        <v>13</v>
      </c>
      <c r="K20" s="7"/>
      <c r="L20" s="7">
        <f>SUM(L18:L19)</f>
        <v>1249.14566</v>
      </c>
      <c r="M20" s="7">
        <f>SUM(M18:M19)</f>
        <v>3472.31719</v>
      </c>
      <c r="N20" s="7">
        <f>SUM(N18:N19)</f>
        <v>407.62148</v>
      </c>
      <c r="O20" s="7"/>
      <c r="P20" s="29"/>
      <c r="Q20" s="32"/>
    </row>
    <row r="21" spans="1:17" s="26" customFormat="1" ht="15.75">
      <c r="A21" s="122" t="s">
        <v>64</v>
      </c>
      <c r="B21" s="97" t="s">
        <v>42</v>
      </c>
      <c r="C21" s="66"/>
      <c r="D21" s="66"/>
      <c r="E21" s="66"/>
      <c r="F21" s="66"/>
      <c r="G21" s="21"/>
      <c r="H21" s="21"/>
      <c r="I21" s="33"/>
      <c r="J21" s="24" t="s">
        <v>29</v>
      </c>
      <c r="K21" s="6">
        <v>735.91</v>
      </c>
      <c r="L21" s="6">
        <v>473.11</v>
      </c>
      <c r="M21" s="6">
        <v>4261.76</v>
      </c>
      <c r="N21" s="6">
        <v>1285.65</v>
      </c>
      <c r="O21" s="6"/>
      <c r="P21" s="21"/>
      <c r="Q21" s="25"/>
    </row>
    <row r="22" spans="1:17" s="26" customFormat="1" ht="15.75">
      <c r="A22" s="123"/>
      <c r="B22" s="98" t="s">
        <v>43</v>
      </c>
      <c r="C22" s="67">
        <v>39416</v>
      </c>
      <c r="D22" s="67">
        <v>40155.145</v>
      </c>
      <c r="E22" s="67">
        <v>39416</v>
      </c>
      <c r="F22" s="67">
        <v>40153.689</v>
      </c>
      <c r="G22" s="8"/>
      <c r="H22" s="8">
        <f>D22-F22</f>
        <v>1.455999999998312</v>
      </c>
      <c r="I22" s="34"/>
      <c r="J22" s="27" t="s">
        <v>12</v>
      </c>
      <c r="K22" s="6"/>
      <c r="L22" s="6"/>
      <c r="M22" s="6"/>
      <c r="N22" s="6">
        <v>1.165</v>
      </c>
      <c r="O22" s="6"/>
      <c r="P22" s="8">
        <v>311.29</v>
      </c>
      <c r="Q22" s="28">
        <v>3112.42</v>
      </c>
    </row>
    <row r="23" spans="1:17" s="26" customFormat="1" ht="16.5" thickBot="1">
      <c r="A23" s="124"/>
      <c r="B23" s="99"/>
      <c r="C23" s="68"/>
      <c r="D23" s="68"/>
      <c r="E23" s="68"/>
      <c r="F23" s="68"/>
      <c r="G23" s="29"/>
      <c r="H23" s="29"/>
      <c r="I23" s="35"/>
      <c r="J23" s="31" t="s">
        <v>13</v>
      </c>
      <c r="K23" s="7">
        <f>SUM(K21:K22)</f>
        <v>735.91</v>
      </c>
      <c r="L23" s="7">
        <f>SUM(L21:L22)</f>
        <v>473.11</v>
      </c>
      <c r="M23" s="7">
        <f>SUM(M21:M22)</f>
        <v>4261.76</v>
      </c>
      <c r="N23" s="7">
        <f>SUM(N21:N22)</f>
        <v>1286.815</v>
      </c>
      <c r="O23" s="7"/>
      <c r="P23" s="29"/>
      <c r="Q23" s="32"/>
    </row>
    <row r="24" spans="1:17" ht="15.75">
      <c r="A24" s="125" t="s">
        <v>65</v>
      </c>
      <c r="B24" s="101" t="s">
        <v>50</v>
      </c>
      <c r="C24" s="78"/>
      <c r="D24" s="84"/>
      <c r="E24" s="78"/>
      <c r="F24" s="84"/>
      <c r="G24" s="60"/>
      <c r="H24" s="22"/>
      <c r="I24" s="22"/>
      <c r="J24" s="24" t="s">
        <v>29</v>
      </c>
      <c r="K24" s="61">
        <v>71</v>
      </c>
      <c r="L24" s="61">
        <v>129</v>
      </c>
      <c r="M24" s="61">
        <v>3921</v>
      </c>
      <c r="N24" s="61">
        <v>364</v>
      </c>
      <c r="O24" s="61"/>
      <c r="P24" s="22"/>
      <c r="Q24" s="62"/>
    </row>
    <row r="25" spans="1:17" ht="15.75">
      <c r="A25" s="123"/>
      <c r="B25" s="102" t="s">
        <v>51</v>
      </c>
      <c r="C25" s="79">
        <v>26052</v>
      </c>
      <c r="D25" s="85">
        <v>26896</v>
      </c>
      <c r="E25" s="79">
        <v>26052</v>
      </c>
      <c r="F25" s="85">
        <v>26417</v>
      </c>
      <c r="G25" s="36"/>
      <c r="H25" s="8">
        <v>479</v>
      </c>
      <c r="I25" s="8"/>
      <c r="J25" s="27" t="s">
        <v>12</v>
      </c>
      <c r="K25" s="6">
        <v>96</v>
      </c>
      <c r="L25" s="6"/>
      <c r="M25" s="6"/>
      <c r="N25" s="6">
        <v>383</v>
      </c>
      <c r="O25" s="6"/>
      <c r="P25" s="8">
        <v>1157</v>
      </c>
      <c r="Q25" s="28">
        <v>1206</v>
      </c>
    </row>
    <row r="26" spans="1:17" ht="16.5" thickBot="1">
      <c r="A26" s="124"/>
      <c r="B26" s="103" t="s">
        <v>52</v>
      </c>
      <c r="C26" s="80"/>
      <c r="D26" s="86"/>
      <c r="E26" s="80"/>
      <c r="F26" s="86"/>
      <c r="G26" s="37"/>
      <c r="H26" s="29"/>
      <c r="I26" s="29"/>
      <c r="J26" s="31" t="s">
        <v>13</v>
      </c>
      <c r="K26" s="7">
        <f>SUM(K24:K25)</f>
        <v>167</v>
      </c>
      <c r="L26" s="7">
        <f>SUM(L24:L25)</f>
        <v>129</v>
      </c>
      <c r="M26" s="7">
        <f>SUM(M24:M25)</f>
        <v>3921</v>
      </c>
      <c r="N26" s="7">
        <f>SUM(N24:N25)</f>
        <v>747</v>
      </c>
      <c r="O26" s="7"/>
      <c r="P26" s="29"/>
      <c r="Q26" s="32"/>
    </row>
    <row r="27" spans="1:17" ht="15.75">
      <c r="A27" s="122" t="s">
        <v>66</v>
      </c>
      <c r="B27" s="101" t="s">
        <v>50</v>
      </c>
      <c r="C27" s="66"/>
      <c r="D27" s="66"/>
      <c r="E27" s="66"/>
      <c r="F27" s="66"/>
      <c r="G27" s="21"/>
      <c r="H27" s="21" t="s">
        <v>49</v>
      </c>
      <c r="I27" s="21"/>
      <c r="J27" s="24" t="s">
        <v>29</v>
      </c>
      <c r="K27" s="6">
        <v>932</v>
      </c>
      <c r="L27" s="6">
        <v>26</v>
      </c>
      <c r="M27" s="6">
        <v>688</v>
      </c>
      <c r="N27" s="6">
        <v>1490</v>
      </c>
      <c r="O27" s="6"/>
      <c r="P27" s="21"/>
      <c r="Q27" s="25"/>
    </row>
    <row r="28" spans="1:17" ht="15.75">
      <c r="A28" s="123"/>
      <c r="B28" s="102" t="s">
        <v>51</v>
      </c>
      <c r="C28" s="67">
        <v>11709</v>
      </c>
      <c r="D28" s="67">
        <v>16960</v>
      </c>
      <c r="E28" s="67">
        <v>11709</v>
      </c>
      <c r="F28" s="67">
        <v>12012</v>
      </c>
      <c r="G28" s="8"/>
      <c r="H28" s="8">
        <v>4948</v>
      </c>
      <c r="I28" s="8"/>
      <c r="J28" s="27" t="s">
        <v>12</v>
      </c>
      <c r="K28" s="6"/>
      <c r="L28" s="6"/>
      <c r="M28" s="6"/>
      <c r="N28" s="6">
        <v>4948</v>
      </c>
      <c r="O28" s="6"/>
      <c r="P28" s="8">
        <v>323</v>
      </c>
      <c r="Q28" s="28">
        <v>1291</v>
      </c>
    </row>
    <row r="29" spans="1:17" ht="16.5" thickBot="1">
      <c r="A29" s="124"/>
      <c r="B29" s="103" t="s">
        <v>52</v>
      </c>
      <c r="C29" s="68"/>
      <c r="D29" s="68"/>
      <c r="E29" s="68"/>
      <c r="F29" s="68"/>
      <c r="G29" s="29"/>
      <c r="H29" s="29"/>
      <c r="I29" s="29"/>
      <c r="J29" s="31" t="s">
        <v>13</v>
      </c>
      <c r="K29" s="7">
        <f>SUM(K27:K28)</f>
        <v>932</v>
      </c>
      <c r="L29" s="7">
        <f>SUM(L27:L28)</f>
        <v>26</v>
      </c>
      <c r="M29" s="7">
        <f>SUM(M27:M28)</f>
        <v>688</v>
      </c>
      <c r="N29" s="7">
        <f>SUM(N27:N28)</f>
        <v>6438</v>
      </c>
      <c r="O29" s="7"/>
      <c r="P29" s="29"/>
      <c r="Q29" s="32"/>
    </row>
    <row r="30" spans="1:17" ht="15.75">
      <c r="A30" s="122" t="s">
        <v>67</v>
      </c>
      <c r="B30" s="101" t="s">
        <v>50</v>
      </c>
      <c r="C30" s="66"/>
      <c r="D30" s="66"/>
      <c r="E30" s="66"/>
      <c r="F30" s="66"/>
      <c r="G30" s="21" t="s">
        <v>53</v>
      </c>
      <c r="H30" s="21"/>
      <c r="I30" s="21"/>
      <c r="J30" s="24" t="s">
        <v>29</v>
      </c>
      <c r="K30" s="6"/>
      <c r="L30" s="6">
        <v>394</v>
      </c>
      <c r="M30" s="6">
        <v>18735</v>
      </c>
      <c r="N30" s="6">
        <v>152</v>
      </c>
      <c r="O30" s="6"/>
      <c r="P30" s="21"/>
      <c r="Q30" s="25"/>
    </row>
    <row r="31" spans="1:17" ht="15.75">
      <c r="A31" s="123"/>
      <c r="B31" s="102" t="s">
        <v>51</v>
      </c>
      <c r="C31" s="67">
        <v>25990</v>
      </c>
      <c r="D31" s="67">
        <v>21521</v>
      </c>
      <c r="E31" s="67">
        <v>25990</v>
      </c>
      <c r="F31" s="67">
        <v>26722</v>
      </c>
      <c r="G31" s="8">
        <v>-5201</v>
      </c>
      <c r="H31" s="8"/>
      <c r="I31" s="8">
        <v>-4900</v>
      </c>
      <c r="J31" s="27" t="s">
        <v>12</v>
      </c>
      <c r="K31" s="6"/>
      <c r="L31" s="6"/>
      <c r="M31" s="6"/>
      <c r="N31" s="6"/>
      <c r="O31" s="6"/>
      <c r="P31" s="8">
        <v>6772</v>
      </c>
      <c r="Q31" s="28">
        <v>5567</v>
      </c>
    </row>
    <row r="32" spans="1:17" ht="16.5" thickBot="1">
      <c r="A32" s="124"/>
      <c r="B32" s="103" t="s">
        <v>52</v>
      </c>
      <c r="C32" s="68"/>
      <c r="D32" s="68"/>
      <c r="E32" s="68"/>
      <c r="F32" s="68"/>
      <c r="G32" s="29"/>
      <c r="H32" s="29"/>
      <c r="I32" s="29"/>
      <c r="J32" s="31" t="s">
        <v>13</v>
      </c>
      <c r="K32" s="7"/>
      <c r="L32" s="7">
        <f>SUM(L30:L31)</f>
        <v>394</v>
      </c>
      <c r="M32" s="7">
        <f>SUM(M30:M31)</f>
        <v>18735</v>
      </c>
      <c r="N32" s="7">
        <f>SUM(N30:N31)</f>
        <v>152</v>
      </c>
      <c r="O32" s="7"/>
      <c r="P32" s="29"/>
      <c r="Q32" s="32"/>
    </row>
    <row r="33" spans="1:17" ht="15.75">
      <c r="A33" s="125" t="s">
        <v>68</v>
      </c>
      <c r="B33" s="98" t="s">
        <v>42</v>
      </c>
      <c r="C33" s="67"/>
      <c r="D33" s="67"/>
      <c r="E33" s="67"/>
      <c r="F33" s="67"/>
      <c r="G33" s="21"/>
      <c r="H33" s="22"/>
      <c r="I33" s="36"/>
      <c r="J33" s="24" t="s">
        <v>29</v>
      </c>
      <c r="K33" s="6"/>
      <c r="L33" s="6">
        <v>55.95</v>
      </c>
      <c r="M33" s="6">
        <v>8274.13</v>
      </c>
      <c r="N33" s="6"/>
      <c r="O33" s="6" t="s">
        <v>57</v>
      </c>
      <c r="P33" s="21"/>
      <c r="Q33" s="25"/>
    </row>
    <row r="34" spans="1:17" ht="15.75">
      <c r="A34" s="123"/>
      <c r="B34" s="98" t="s">
        <v>44</v>
      </c>
      <c r="C34" s="67">
        <v>26382</v>
      </c>
      <c r="D34" s="67">
        <v>27609</v>
      </c>
      <c r="E34" s="67">
        <v>26382</v>
      </c>
      <c r="F34" s="67">
        <v>27362</v>
      </c>
      <c r="G34" s="8"/>
      <c r="H34" s="8">
        <v>247.173</v>
      </c>
      <c r="I34" s="36">
        <v>-2702.35</v>
      </c>
      <c r="J34" s="27" t="s">
        <v>12</v>
      </c>
      <c r="K34" s="6"/>
      <c r="L34" s="6"/>
      <c r="M34" s="6"/>
      <c r="N34" s="6"/>
      <c r="O34" s="47">
        <v>247</v>
      </c>
      <c r="P34" s="8">
        <v>1658.25</v>
      </c>
      <c r="Q34" s="28">
        <v>1908.14</v>
      </c>
    </row>
    <row r="35" spans="1:17" ht="16.5" thickBot="1">
      <c r="A35" s="124"/>
      <c r="B35" s="99" t="s">
        <v>45</v>
      </c>
      <c r="C35" s="68"/>
      <c r="D35" s="68"/>
      <c r="E35" s="68"/>
      <c r="F35" s="68"/>
      <c r="G35" s="29"/>
      <c r="H35" s="29"/>
      <c r="I35" s="37"/>
      <c r="J35" s="31" t="s">
        <v>13</v>
      </c>
      <c r="K35" s="7"/>
      <c r="L35" s="7">
        <f>SUM(L33:L34)</f>
        <v>55.95</v>
      </c>
      <c r="M35" s="7">
        <f>SUM(M33:M34)</f>
        <v>8274.13</v>
      </c>
      <c r="N35" s="7"/>
      <c r="O35" s="7"/>
      <c r="P35" s="29"/>
      <c r="Q35" s="32"/>
    </row>
    <row r="36" spans="1:17" ht="15.75">
      <c r="A36" s="123" t="s">
        <v>22</v>
      </c>
      <c r="B36" s="98" t="s">
        <v>42</v>
      </c>
      <c r="C36" s="67"/>
      <c r="D36" s="67"/>
      <c r="E36" s="67"/>
      <c r="F36" s="67"/>
      <c r="G36" s="21"/>
      <c r="H36" s="21"/>
      <c r="I36" s="21"/>
      <c r="J36" s="24" t="s">
        <v>29</v>
      </c>
      <c r="K36" s="6">
        <v>109</v>
      </c>
      <c r="L36" s="6">
        <v>450.44</v>
      </c>
      <c r="M36" s="6">
        <v>3068.81</v>
      </c>
      <c r="N36" s="6">
        <v>1206.58</v>
      </c>
      <c r="O36" s="6"/>
      <c r="P36" s="21"/>
      <c r="Q36" s="25"/>
    </row>
    <row r="37" spans="1:17" ht="15.75">
      <c r="A37" s="123" t="s">
        <v>69</v>
      </c>
      <c r="B37" s="98" t="s">
        <v>44</v>
      </c>
      <c r="C37" s="67">
        <v>53400</v>
      </c>
      <c r="D37" s="67">
        <v>53377</v>
      </c>
      <c r="E37" s="67">
        <v>53400</v>
      </c>
      <c r="F37" s="67">
        <v>52718</v>
      </c>
      <c r="G37" s="8"/>
      <c r="H37" s="8">
        <v>659.409</v>
      </c>
      <c r="I37" s="8"/>
      <c r="J37" s="27" t="s">
        <v>12</v>
      </c>
      <c r="K37" s="6">
        <v>131.882</v>
      </c>
      <c r="L37" s="6"/>
      <c r="M37" s="6"/>
      <c r="N37" s="6">
        <v>527</v>
      </c>
      <c r="O37" s="6"/>
      <c r="P37" s="8">
        <v>664.98</v>
      </c>
      <c r="Q37" s="28">
        <v>3016.97</v>
      </c>
    </row>
    <row r="38" spans="1:17" ht="16.5" thickBot="1">
      <c r="A38" s="124"/>
      <c r="B38" s="99" t="s">
        <v>45</v>
      </c>
      <c r="C38" s="68"/>
      <c r="D38" s="68"/>
      <c r="E38" s="68"/>
      <c r="F38" s="68"/>
      <c r="G38" s="29"/>
      <c r="H38" s="29"/>
      <c r="I38" s="29"/>
      <c r="J38" s="31" t="s">
        <v>13</v>
      </c>
      <c r="K38" s="7">
        <f>SUM(K36:K37)</f>
        <v>240.882</v>
      </c>
      <c r="L38" s="7">
        <f>SUM(L36:L37)</f>
        <v>450.44</v>
      </c>
      <c r="M38" s="7">
        <f>SUM(M36:M37)</f>
        <v>3068.81</v>
      </c>
      <c r="N38" s="7">
        <f>SUM(N36:N37)</f>
        <v>1733.58</v>
      </c>
      <c r="O38" s="7"/>
      <c r="P38" s="29"/>
      <c r="Q38" s="32"/>
    </row>
    <row r="39" spans="1:17" ht="15.75">
      <c r="A39" s="122" t="s">
        <v>70</v>
      </c>
      <c r="B39" s="98" t="s">
        <v>42</v>
      </c>
      <c r="C39" s="66"/>
      <c r="D39" s="66"/>
      <c r="E39" s="66"/>
      <c r="F39" s="66"/>
      <c r="G39" s="21"/>
      <c r="H39" s="21"/>
      <c r="I39" s="21"/>
      <c r="J39" s="24" t="s">
        <v>29</v>
      </c>
      <c r="K39" s="6">
        <v>3.59</v>
      </c>
      <c r="L39" s="6">
        <v>38.39</v>
      </c>
      <c r="M39" s="6">
        <v>15272.46</v>
      </c>
      <c r="N39" s="6"/>
      <c r="O39" s="6"/>
      <c r="P39" s="21"/>
      <c r="Q39" s="25"/>
    </row>
    <row r="40" spans="1:17" ht="15.75">
      <c r="A40" s="123"/>
      <c r="B40" s="98" t="s">
        <v>44</v>
      </c>
      <c r="C40" s="67">
        <v>34297</v>
      </c>
      <c r="D40" s="67">
        <v>33914</v>
      </c>
      <c r="E40" s="67">
        <v>34147</v>
      </c>
      <c r="F40" s="67">
        <v>33817.706</v>
      </c>
      <c r="G40" s="8"/>
      <c r="H40" s="8">
        <f>D40-F40</f>
        <v>96.29400000000169</v>
      </c>
      <c r="I40" s="8"/>
      <c r="J40" s="27" t="s">
        <v>12</v>
      </c>
      <c r="K40" s="6">
        <v>19.15</v>
      </c>
      <c r="L40" s="6"/>
      <c r="M40" s="6"/>
      <c r="N40" s="6">
        <v>76.599</v>
      </c>
      <c r="O40" s="6"/>
      <c r="P40" s="8">
        <v>1506.38</v>
      </c>
      <c r="Q40" s="28">
        <v>2113.3</v>
      </c>
    </row>
    <row r="41" spans="1:17" ht="16.5" thickBot="1">
      <c r="A41" s="124"/>
      <c r="B41" s="99" t="s">
        <v>45</v>
      </c>
      <c r="C41" s="68"/>
      <c r="D41" s="68"/>
      <c r="E41" s="68"/>
      <c r="F41" s="68"/>
      <c r="G41" s="29"/>
      <c r="H41" s="29"/>
      <c r="I41" s="29"/>
      <c r="J41" s="31" t="s">
        <v>13</v>
      </c>
      <c r="K41" s="7">
        <f>SUM(K39:K40)</f>
        <v>22.74</v>
      </c>
      <c r="L41" s="7">
        <f>SUM(L39:L40)</f>
        <v>38.39</v>
      </c>
      <c r="M41" s="7">
        <f>SUM(M39:M40)</f>
        <v>15272.46</v>
      </c>
      <c r="N41" s="7">
        <f>SUM(N39:N40)</f>
        <v>76.599</v>
      </c>
      <c r="O41" s="7"/>
      <c r="P41" s="29"/>
      <c r="Q41" s="32"/>
    </row>
    <row r="43" ht="15">
      <c r="A43" s="3" t="s">
        <v>54</v>
      </c>
    </row>
    <row r="44" ht="15">
      <c r="A44" s="3" t="s">
        <v>56</v>
      </c>
    </row>
    <row r="45" spans="1:6" ht="15.75">
      <c r="A45" s="5" t="s">
        <v>55</v>
      </c>
      <c r="B45" s="1"/>
      <c r="C45" s="69"/>
      <c r="D45" s="69"/>
      <c r="E45" s="69"/>
      <c r="F45" s="69"/>
    </row>
    <row r="46" spans="1:6" ht="15">
      <c r="A46" s="2"/>
      <c r="B46" s="2"/>
      <c r="C46" s="70"/>
      <c r="D46" s="70"/>
      <c r="E46" s="70"/>
      <c r="F46" s="70"/>
    </row>
    <row r="51" spans="1:17" ht="20.25">
      <c r="A51" s="143" t="s">
        <v>91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</row>
    <row r="52" spans="1:17" ht="20.2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ht="20.2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ht="15.75" thickBot="1"/>
    <row r="55" spans="1:17" ht="15">
      <c r="A55" s="40"/>
      <c r="B55" s="43" t="s">
        <v>33</v>
      </c>
      <c r="C55" s="140" t="s">
        <v>37</v>
      </c>
      <c r="D55" s="145"/>
      <c r="E55" s="142" t="s">
        <v>41</v>
      </c>
      <c r="F55" s="145"/>
      <c r="G55" s="106" t="s">
        <v>0</v>
      </c>
      <c r="H55" s="11"/>
      <c r="I55" s="12" t="s">
        <v>23</v>
      </c>
      <c r="J55" s="4"/>
      <c r="K55" s="12" t="s">
        <v>1</v>
      </c>
      <c r="L55" s="12" t="s">
        <v>2</v>
      </c>
      <c r="M55" s="12" t="s">
        <v>26</v>
      </c>
      <c r="N55" s="12" t="s">
        <v>3</v>
      </c>
      <c r="O55" s="12" t="s">
        <v>4</v>
      </c>
      <c r="P55" s="11" t="s">
        <v>35</v>
      </c>
      <c r="Q55" s="42" t="s">
        <v>36</v>
      </c>
    </row>
    <row r="56" spans="1:17" ht="15.75">
      <c r="A56" s="121" t="s">
        <v>5</v>
      </c>
      <c r="B56" s="44" t="s">
        <v>31</v>
      </c>
      <c r="C56" s="87" t="s">
        <v>38</v>
      </c>
      <c r="D56" s="105" t="s">
        <v>40</v>
      </c>
      <c r="E56" s="109" t="s">
        <v>38</v>
      </c>
      <c r="F56" s="109" t="s">
        <v>40</v>
      </c>
      <c r="G56" s="107" t="s">
        <v>6</v>
      </c>
      <c r="H56" s="13" t="s">
        <v>7</v>
      </c>
      <c r="I56" s="14" t="s">
        <v>24</v>
      </c>
      <c r="J56" s="20" t="s">
        <v>34</v>
      </c>
      <c r="K56" s="14" t="s">
        <v>8</v>
      </c>
      <c r="L56" s="17"/>
      <c r="M56" s="14" t="s">
        <v>27</v>
      </c>
      <c r="N56" s="14" t="s">
        <v>9</v>
      </c>
      <c r="O56" s="14" t="s">
        <v>10</v>
      </c>
      <c r="P56" s="13" t="s">
        <v>30</v>
      </c>
      <c r="Q56" s="18" t="s">
        <v>30</v>
      </c>
    </row>
    <row r="57" spans="1:17" ht="15.75" thickBot="1">
      <c r="A57" s="41"/>
      <c r="B57" s="45" t="s">
        <v>32</v>
      </c>
      <c r="C57" s="88" t="s">
        <v>39</v>
      </c>
      <c r="D57" s="104" t="s">
        <v>30</v>
      </c>
      <c r="E57" s="16" t="s">
        <v>39</v>
      </c>
      <c r="F57" s="16" t="s">
        <v>30</v>
      </c>
      <c r="G57" s="108"/>
      <c r="H57" s="15"/>
      <c r="I57" s="16" t="s">
        <v>25</v>
      </c>
      <c r="J57" s="39"/>
      <c r="K57" s="16"/>
      <c r="L57" s="15"/>
      <c r="M57" s="16"/>
      <c r="N57" s="16"/>
      <c r="O57" s="16"/>
      <c r="P57" s="15"/>
      <c r="Q57" s="19"/>
    </row>
    <row r="58" spans="1:17" ht="15.75" thickBot="1">
      <c r="A58" s="9"/>
      <c r="B58" s="38"/>
      <c r="C58" s="71"/>
      <c r="D58" s="71"/>
      <c r="E58" s="71"/>
      <c r="F58" s="130"/>
      <c r="G58" s="130"/>
      <c r="H58" s="130"/>
      <c r="I58" s="130"/>
      <c r="J58" s="131"/>
      <c r="K58" s="71"/>
      <c r="L58" s="130"/>
      <c r="M58" s="71"/>
      <c r="N58" s="130"/>
      <c r="O58" s="71"/>
      <c r="P58" s="130"/>
      <c r="Q58" s="132"/>
    </row>
    <row r="59" spans="1:17" s="51" customFormat="1" ht="15.75">
      <c r="A59" s="125" t="s">
        <v>71</v>
      </c>
      <c r="B59" s="110" t="s">
        <v>58</v>
      </c>
      <c r="C59" s="72"/>
      <c r="D59" s="72"/>
      <c r="E59" s="72"/>
      <c r="F59" s="72"/>
      <c r="G59" s="57"/>
      <c r="H59" s="57"/>
      <c r="I59" s="57"/>
      <c r="J59" s="91" t="s">
        <v>29</v>
      </c>
      <c r="K59" s="57">
        <v>23</v>
      </c>
      <c r="L59" s="57">
        <v>2843</v>
      </c>
      <c r="M59" s="57">
        <v>5526</v>
      </c>
      <c r="N59" s="57"/>
      <c r="O59" s="57"/>
      <c r="P59" s="57"/>
      <c r="Q59" s="64"/>
    </row>
    <row r="60" spans="1:17" s="51" customFormat="1" ht="15.75">
      <c r="A60" s="123"/>
      <c r="B60" s="111"/>
      <c r="C60" s="73">
        <v>237663</v>
      </c>
      <c r="D60" s="73">
        <v>239872</v>
      </c>
      <c r="E60" s="73">
        <v>237663</v>
      </c>
      <c r="F60" s="73">
        <v>239872</v>
      </c>
      <c r="G60" s="52"/>
      <c r="H60" s="52">
        <v>0</v>
      </c>
      <c r="I60" s="52">
        <v>-319</v>
      </c>
      <c r="J60" s="27" t="s">
        <v>12</v>
      </c>
      <c r="K60" s="49"/>
      <c r="L60" s="49"/>
      <c r="M60" s="49"/>
      <c r="N60" s="49"/>
      <c r="O60" s="49"/>
      <c r="P60" s="52">
        <v>9495</v>
      </c>
      <c r="Q60" s="53">
        <v>15548</v>
      </c>
    </row>
    <row r="61" spans="1:17" s="51" customFormat="1" ht="16.5" thickBot="1">
      <c r="A61" s="124"/>
      <c r="B61" s="112"/>
      <c r="C61" s="74"/>
      <c r="D61" s="74"/>
      <c r="E61" s="74"/>
      <c r="F61" s="74"/>
      <c r="G61" s="54"/>
      <c r="H61" s="54"/>
      <c r="I61" s="54"/>
      <c r="J61" s="65" t="s">
        <v>13</v>
      </c>
      <c r="K61" s="54">
        <f>SUM(K59:K60)</f>
        <v>23</v>
      </c>
      <c r="L61" s="54">
        <f>SUM(L59:L60)</f>
        <v>2843</v>
      </c>
      <c r="M61" s="54">
        <f>SUM(M59:M60)</f>
        <v>5526</v>
      </c>
      <c r="N61" s="54"/>
      <c r="O61" s="54"/>
      <c r="P61" s="54"/>
      <c r="Q61" s="56"/>
    </row>
    <row r="62" spans="1:17" s="51" customFormat="1" ht="15.75">
      <c r="A62" s="125" t="s">
        <v>72</v>
      </c>
      <c r="B62" s="110" t="s">
        <v>58</v>
      </c>
      <c r="C62" s="72"/>
      <c r="D62" s="72"/>
      <c r="E62" s="72"/>
      <c r="F62" s="72"/>
      <c r="G62" s="57"/>
      <c r="H62" s="57"/>
      <c r="I62" s="57"/>
      <c r="J62" s="24" t="s">
        <v>29</v>
      </c>
      <c r="K62" s="63">
        <v>21</v>
      </c>
      <c r="L62" s="63">
        <v>1041</v>
      </c>
      <c r="M62" s="63">
        <v>32282</v>
      </c>
      <c r="N62" s="63">
        <v>66</v>
      </c>
      <c r="O62" s="63"/>
      <c r="P62" s="57"/>
      <c r="Q62" s="64"/>
    </row>
    <row r="63" spans="1:17" s="51" customFormat="1" ht="15.75">
      <c r="A63" s="123"/>
      <c r="B63" s="111"/>
      <c r="C63" s="73">
        <v>60124</v>
      </c>
      <c r="D63" s="73">
        <v>90856</v>
      </c>
      <c r="E63" s="73">
        <v>60124</v>
      </c>
      <c r="F63" s="73">
        <v>90806</v>
      </c>
      <c r="G63" s="52"/>
      <c r="H63" s="52">
        <v>50</v>
      </c>
      <c r="I63" s="52"/>
      <c r="J63" s="27" t="s">
        <v>12</v>
      </c>
      <c r="K63" s="49"/>
      <c r="L63" s="49"/>
      <c r="M63" s="49"/>
      <c r="N63" s="49">
        <v>50</v>
      </c>
      <c r="O63" s="49"/>
      <c r="P63" s="52">
        <v>26562</v>
      </c>
      <c r="Q63" s="53">
        <v>11389</v>
      </c>
    </row>
    <row r="64" spans="1:17" s="51" customFormat="1" ht="16.5" thickBot="1">
      <c r="A64" s="124"/>
      <c r="B64" s="112"/>
      <c r="C64" s="74"/>
      <c r="D64" s="74"/>
      <c r="E64" s="74"/>
      <c r="F64" s="74"/>
      <c r="G64" s="54"/>
      <c r="H64" s="54"/>
      <c r="I64" s="54"/>
      <c r="J64" s="31" t="s">
        <v>13</v>
      </c>
      <c r="K64" s="54">
        <f>SUM(K62:K63)</f>
        <v>21</v>
      </c>
      <c r="L64" s="54">
        <f>SUM(L62:L63)</f>
        <v>1041</v>
      </c>
      <c r="M64" s="54">
        <f>SUM(M62:M63)</f>
        <v>32282</v>
      </c>
      <c r="N64" s="54">
        <f>SUM(N62:N63)</f>
        <v>116</v>
      </c>
      <c r="O64" s="55"/>
      <c r="P64" s="54"/>
      <c r="Q64" s="56"/>
    </row>
    <row r="65" spans="1:17" s="51" customFormat="1" ht="15.75">
      <c r="A65" s="126" t="s">
        <v>17</v>
      </c>
      <c r="B65" s="110" t="s">
        <v>58</v>
      </c>
      <c r="C65" s="75"/>
      <c r="D65" s="75"/>
      <c r="E65" s="75"/>
      <c r="F65" s="75"/>
      <c r="G65" s="48"/>
      <c r="H65" s="48"/>
      <c r="I65" s="48"/>
      <c r="J65" s="24" t="s">
        <v>29</v>
      </c>
      <c r="K65" s="49">
        <v>619</v>
      </c>
      <c r="L65" s="49">
        <v>358</v>
      </c>
      <c r="M65" s="49">
        <v>3438</v>
      </c>
      <c r="N65" s="49">
        <v>780</v>
      </c>
      <c r="O65" s="49"/>
      <c r="P65" s="48"/>
      <c r="Q65" s="50"/>
    </row>
    <row r="66" spans="1:17" s="51" customFormat="1" ht="15.75">
      <c r="A66" s="127" t="s">
        <v>73</v>
      </c>
      <c r="B66" s="113"/>
      <c r="C66" s="89">
        <v>26534</v>
      </c>
      <c r="D66" s="89">
        <v>28049</v>
      </c>
      <c r="E66" s="89">
        <v>26534</v>
      </c>
      <c r="F66" s="89">
        <v>28048</v>
      </c>
      <c r="G66" s="90"/>
      <c r="H66" s="90">
        <v>1</v>
      </c>
      <c r="I66" s="90"/>
      <c r="J66" s="27" t="s">
        <v>12</v>
      </c>
      <c r="K66" s="49"/>
      <c r="L66" s="49"/>
      <c r="M66" s="49"/>
      <c r="N66" s="49">
        <v>1</v>
      </c>
      <c r="O66" s="49"/>
      <c r="P66" s="52">
        <v>759</v>
      </c>
      <c r="Q66" s="53">
        <v>2193</v>
      </c>
    </row>
    <row r="67" spans="1:17" s="51" customFormat="1" ht="16.5" thickBot="1">
      <c r="A67" s="128"/>
      <c r="B67" s="114"/>
      <c r="C67" s="76"/>
      <c r="D67" s="76"/>
      <c r="E67" s="76"/>
      <c r="F67" s="76"/>
      <c r="G67" s="54"/>
      <c r="H67" s="54"/>
      <c r="I67" s="54"/>
      <c r="J67" s="31" t="s">
        <v>13</v>
      </c>
      <c r="K67" s="54">
        <f>SUM(K65:K66)</f>
        <v>619</v>
      </c>
      <c r="L67" s="54">
        <f>SUM(L65:L66)</f>
        <v>358</v>
      </c>
      <c r="M67" s="54">
        <f>SUM(M65:M66)</f>
        <v>3438</v>
      </c>
      <c r="N67" s="54">
        <f>SUM(N65:N66)</f>
        <v>781</v>
      </c>
      <c r="O67" s="55"/>
      <c r="P67" s="54"/>
      <c r="Q67" s="56"/>
    </row>
    <row r="68" spans="1:17" s="51" customFormat="1" ht="15.75">
      <c r="A68" s="122" t="s">
        <v>18</v>
      </c>
      <c r="B68" s="110" t="s">
        <v>58</v>
      </c>
      <c r="C68" s="77"/>
      <c r="D68" s="77"/>
      <c r="E68" s="77"/>
      <c r="F68" s="77"/>
      <c r="G68" s="48"/>
      <c r="H68" s="48"/>
      <c r="I68" s="48"/>
      <c r="J68" s="24" t="s">
        <v>29</v>
      </c>
      <c r="K68" s="49">
        <v>157</v>
      </c>
      <c r="L68" s="49">
        <v>77</v>
      </c>
      <c r="M68" s="49">
        <v>1606</v>
      </c>
      <c r="N68" s="49">
        <v>780</v>
      </c>
      <c r="O68" s="49"/>
      <c r="P68" s="48"/>
      <c r="Q68" s="50"/>
    </row>
    <row r="69" spans="1:17" s="51" customFormat="1" ht="15.75">
      <c r="A69" s="123" t="s">
        <v>74</v>
      </c>
      <c r="B69" s="111"/>
      <c r="C69" s="73">
        <v>14231</v>
      </c>
      <c r="D69" s="73">
        <v>15305</v>
      </c>
      <c r="E69" s="73">
        <v>14231</v>
      </c>
      <c r="F69" s="73">
        <v>15157</v>
      </c>
      <c r="G69" s="52"/>
      <c r="H69" s="52">
        <v>148</v>
      </c>
      <c r="I69" s="52"/>
      <c r="J69" s="27" t="s">
        <v>12</v>
      </c>
      <c r="K69" s="49"/>
      <c r="L69" s="49"/>
      <c r="M69" s="49"/>
      <c r="N69" s="49">
        <v>148</v>
      </c>
      <c r="O69" s="49"/>
      <c r="P69" s="52">
        <v>149</v>
      </c>
      <c r="Q69" s="53">
        <v>1072</v>
      </c>
    </row>
    <row r="70" spans="1:17" s="51" customFormat="1" ht="16.5" thickBot="1">
      <c r="A70" s="124"/>
      <c r="B70" s="112"/>
      <c r="C70" s="74"/>
      <c r="D70" s="74"/>
      <c r="E70" s="74"/>
      <c r="F70" s="74"/>
      <c r="G70" s="54"/>
      <c r="H70" s="54"/>
      <c r="I70" s="54"/>
      <c r="J70" s="31" t="s">
        <v>13</v>
      </c>
      <c r="K70" s="54">
        <f>SUM(K68:K69)</f>
        <v>157</v>
      </c>
      <c r="L70" s="54">
        <f>SUM(L68:L69)</f>
        <v>77</v>
      </c>
      <c r="M70" s="54">
        <f>SUM(M68:M69)</f>
        <v>1606</v>
      </c>
      <c r="N70" s="54">
        <f>SUM(N68:N69)</f>
        <v>928</v>
      </c>
      <c r="O70" s="55"/>
      <c r="P70" s="54"/>
      <c r="Q70" s="56"/>
    </row>
    <row r="71" spans="1:17" s="51" customFormat="1" ht="15.75">
      <c r="A71" s="122" t="s">
        <v>75</v>
      </c>
      <c r="B71" s="110" t="s">
        <v>58</v>
      </c>
      <c r="C71" s="77"/>
      <c r="D71" s="77"/>
      <c r="E71" s="77"/>
      <c r="F71" s="77"/>
      <c r="G71" s="48"/>
      <c r="H71" s="57"/>
      <c r="I71" s="58"/>
      <c r="J71" s="24" t="s">
        <v>29</v>
      </c>
      <c r="K71" s="49">
        <v>283</v>
      </c>
      <c r="L71" s="49">
        <v>730</v>
      </c>
      <c r="M71" s="49">
        <v>167</v>
      </c>
      <c r="N71" s="49">
        <v>152</v>
      </c>
      <c r="O71" s="49"/>
      <c r="P71" s="48"/>
      <c r="Q71" s="50"/>
    </row>
    <row r="72" spans="1:17" s="51" customFormat="1" ht="15.75">
      <c r="A72" s="123"/>
      <c r="B72" s="111"/>
      <c r="C72" s="73">
        <v>62450</v>
      </c>
      <c r="D72" s="73">
        <v>65037</v>
      </c>
      <c r="E72" s="73">
        <v>62450</v>
      </c>
      <c r="F72" s="73">
        <v>64479</v>
      </c>
      <c r="G72" s="52"/>
      <c r="H72" s="52">
        <v>558</v>
      </c>
      <c r="I72" s="58"/>
      <c r="J72" s="27" t="s">
        <v>12</v>
      </c>
      <c r="K72" s="49"/>
      <c r="L72" s="49"/>
      <c r="M72" s="49"/>
      <c r="N72" s="49">
        <v>558</v>
      </c>
      <c r="O72" s="49"/>
      <c r="P72" s="52">
        <v>1644</v>
      </c>
      <c r="Q72" s="53">
        <v>3967</v>
      </c>
    </row>
    <row r="73" spans="1:17" s="51" customFormat="1" ht="16.5" thickBot="1">
      <c r="A73" s="124"/>
      <c r="B73" s="112"/>
      <c r="C73" s="74"/>
      <c r="D73" s="74"/>
      <c r="E73" s="74"/>
      <c r="F73" s="74"/>
      <c r="G73" s="54"/>
      <c r="H73" s="54"/>
      <c r="I73" s="59"/>
      <c r="J73" s="31" t="s">
        <v>13</v>
      </c>
      <c r="K73" s="54">
        <f>SUM(K71:K72)</f>
        <v>283</v>
      </c>
      <c r="L73" s="54">
        <f>SUM(L71:L72)</f>
        <v>730</v>
      </c>
      <c r="M73" s="54">
        <f>SUM(M71:M72)</f>
        <v>167</v>
      </c>
      <c r="N73" s="54">
        <f>SUM(N71:N72)</f>
        <v>710</v>
      </c>
      <c r="O73" s="55"/>
      <c r="P73" s="54"/>
      <c r="Q73" s="56"/>
    </row>
    <row r="74" spans="1:17" s="51" customFormat="1" ht="15.75">
      <c r="A74" s="122" t="s">
        <v>19</v>
      </c>
      <c r="B74" s="110" t="s">
        <v>58</v>
      </c>
      <c r="C74" s="77"/>
      <c r="D74" s="77"/>
      <c r="E74" s="77"/>
      <c r="F74" s="77"/>
      <c r="G74" s="48"/>
      <c r="H74" s="48"/>
      <c r="I74" s="48"/>
      <c r="J74" s="24" t="s">
        <v>29</v>
      </c>
      <c r="K74" s="49">
        <v>10</v>
      </c>
      <c r="L74" s="49">
        <v>226</v>
      </c>
      <c r="M74" s="49">
        <v>443</v>
      </c>
      <c r="N74" s="49">
        <v>85</v>
      </c>
      <c r="O74" s="49"/>
      <c r="P74" s="48"/>
      <c r="Q74" s="50"/>
    </row>
    <row r="75" spans="1:17" s="51" customFormat="1" ht="15.75">
      <c r="A75" s="123" t="s">
        <v>76</v>
      </c>
      <c r="B75" s="111"/>
      <c r="C75" s="73">
        <v>8737</v>
      </c>
      <c r="D75" s="73">
        <v>9578</v>
      </c>
      <c r="E75" s="73">
        <v>8737</v>
      </c>
      <c r="F75" s="73">
        <v>9516</v>
      </c>
      <c r="G75" s="52"/>
      <c r="H75" s="52">
        <v>61</v>
      </c>
      <c r="I75" s="52"/>
      <c r="J75" s="27" t="s">
        <v>12</v>
      </c>
      <c r="K75" s="49">
        <v>12</v>
      </c>
      <c r="L75" s="49"/>
      <c r="M75" s="49"/>
      <c r="N75" s="49">
        <v>49</v>
      </c>
      <c r="O75" s="49"/>
      <c r="P75" s="52">
        <v>347</v>
      </c>
      <c r="Q75" s="53">
        <v>573</v>
      </c>
    </row>
    <row r="76" spans="1:17" s="51" customFormat="1" ht="16.5" thickBot="1">
      <c r="A76" s="124"/>
      <c r="B76" s="112"/>
      <c r="C76" s="74"/>
      <c r="D76" s="74"/>
      <c r="E76" s="74"/>
      <c r="F76" s="74"/>
      <c r="G76" s="54"/>
      <c r="H76" s="54"/>
      <c r="I76" s="54"/>
      <c r="J76" s="31" t="s">
        <v>13</v>
      </c>
      <c r="K76" s="54">
        <f>SUM(K74:K75)</f>
        <v>22</v>
      </c>
      <c r="L76" s="54">
        <f>SUM(L74:L75)</f>
        <v>226</v>
      </c>
      <c r="M76" s="54">
        <f>SUM(M74:M75)</f>
        <v>443</v>
      </c>
      <c r="N76" s="54">
        <f>SUM(N74:N75)</f>
        <v>134</v>
      </c>
      <c r="O76" s="55"/>
      <c r="P76" s="54"/>
      <c r="Q76" s="56"/>
    </row>
    <row r="77" spans="1:17" s="51" customFormat="1" ht="15.75">
      <c r="A77" s="122" t="s">
        <v>20</v>
      </c>
      <c r="B77" s="110" t="s">
        <v>58</v>
      </c>
      <c r="C77" s="77"/>
      <c r="D77" s="77"/>
      <c r="E77" s="77"/>
      <c r="F77" s="77"/>
      <c r="G77" s="48"/>
      <c r="H77" s="48"/>
      <c r="I77" s="48"/>
      <c r="J77" s="24" t="s">
        <v>29</v>
      </c>
      <c r="K77" s="49">
        <v>446</v>
      </c>
      <c r="L77" s="49">
        <v>762</v>
      </c>
      <c r="M77" s="49">
        <v>2774</v>
      </c>
      <c r="N77" s="49"/>
      <c r="O77" s="49"/>
      <c r="P77" s="48"/>
      <c r="Q77" s="50"/>
    </row>
    <row r="78" spans="1:17" s="51" customFormat="1" ht="15.75">
      <c r="A78" s="123" t="s">
        <v>77</v>
      </c>
      <c r="B78" s="111"/>
      <c r="C78" s="73">
        <v>56801</v>
      </c>
      <c r="D78" s="73">
        <v>58507</v>
      </c>
      <c r="E78" s="73">
        <v>56801</v>
      </c>
      <c r="F78" s="73">
        <v>58475</v>
      </c>
      <c r="G78" s="52"/>
      <c r="H78" s="52">
        <v>32</v>
      </c>
      <c r="I78" s="52"/>
      <c r="J78" s="27" t="s">
        <v>12</v>
      </c>
      <c r="K78" s="49"/>
      <c r="L78" s="49"/>
      <c r="M78" s="49"/>
      <c r="N78" s="49">
        <v>32</v>
      </c>
      <c r="O78" s="49"/>
      <c r="P78" s="52">
        <v>4206</v>
      </c>
      <c r="Q78" s="53">
        <v>2568</v>
      </c>
    </row>
    <row r="79" spans="1:17" s="51" customFormat="1" ht="16.5" thickBot="1">
      <c r="A79" s="124"/>
      <c r="B79" s="112"/>
      <c r="C79" s="74"/>
      <c r="D79" s="74"/>
      <c r="E79" s="74"/>
      <c r="F79" s="74"/>
      <c r="G79" s="54"/>
      <c r="H79" s="54"/>
      <c r="I79" s="54"/>
      <c r="J79" s="31" t="s">
        <v>13</v>
      </c>
      <c r="K79" s="54">
        <f>SUM(K77:K78)</f>
        <v>446</v>
      </c>
      <c r="L79" s="54">
        <f>SUM(L77:L78)</f>
        <v>762</v>
      </c>
      <c r="M79" s="54">
        <f>SUM(M77:M78)</f>
        <v>2774</v>
      </c>
      <c r="N79" s="54">
        <f>SUM(N77:N78)</f>
        <v>32</v>
      </c>
      <c r="O79" s="55"/>
      <c r="P79" s="54"/>
      <c r="Q79" s="56"/>
    </row>
    <row r="80" spans="1:17" s="51" customFormat="1" ht="15.75">
      <c r="A80" s="122" t="s">
        <v>21</v>
      </c>
      <c r="B80" s="110" t="s">
        <v>58</v>
      </c>
      <c r="C80" s="77"/>
      <c r="D80" s="77"/>
      <c r="E80" s="77"/>
      <c r="F80" s="77"/>
      <c r="G80" s="48"/>
      <c r="H80" s="48"/>
      <c r="I80" s="48"/>
      <c r="J80" s="24" t="s">
        <v>29</v>
      </c>
      <c r="K80" s="49">
        <v>145</v>
      </c>
      <c r="L80" s="49">
        <v>265</v>
      </c>
      <c r="M80" s="49">
        <v>2571</v>
      </c>
      <c r="N80" s="49">
        <v>1419</v>
      </c>
      <c r="O80" s="49"/>
      <c r="P80" s="48"/>
      <c r="Q80" s="50"/>
    </row>
    <row r="81" spans="1:17" s="51" customFormat="1" ht="15.75">
      <c r="A81" s="123" t="s">
        <v>78</v>
      </c>
      <c r="B81" s="111"/>
      <c r="C81" s="73">
        <v>45927</v>
      </c>
      <c r="D81" s="73">
        <v>49489</v>
      </c>
      <c r="E81" s="73">
        <v>45927</v>
      </c>
      <c r="F81" s="73">
        <v>49485</v>
      </c>
      <c r="G81" s="52"/>
      <c r="H81" s="52">
        <v>4</v>
      </c>
      <c r="I81" s="52"/>
      <c r="J81" s="27" t="s">
        <v>12</v>
      </c>
      <c r="K81" s="49">
        <v>1</v>
      </c>
      <c r="L81" s="49"/>
      <c r="M81" s="49"/>
      <c r="N81" s="49">
        <v>3</v>
      </c>
      <c r="O81" s="49"/>
      <c r="P81" s="52">
        <v>1834</v>
      </c>
      <c r="Q81" s="53">
        <v>3975</v>
      </c>
    </row>
    <row r="82" spans="1:17" s="51" customFormat="1" ht="16.5" thickBot="1">
      <c r="A82" s="124"/>
      <c r="B82" s="112"/>
      <c r="C82" s="74"/>
      <c r="D82" s="74"/>
      <c r="E82" s="74"/>
      <c r="F82" s="74"/>
      <c r="G82" s="54"/>
      <c r="H82" s="54"/>
      <c r="I82" s="54"/>
      <c r="J82" s="31" t="s">
        <v>13</v>
      </c>
      <c r="K82" s="54">
        <f>SUM(K80:K81)</f>
        <v>146</v>
      </c>
      <c r="L82" s="54">
        <f>SUM(L80:L81)</f>
        <v>265</v>
      </c>
      <c r="M82" s="54">
        <f>SUM(M80:M81)</f>
        <v>2571</v>
      </c>
      <c r="N82" s="54">
        <f>SUM(N80:N81)</f>
        <v>1422</v>
      </c>
      <c r="O82" s="55"/>
      <c r="P82" s="54"/>
      <c r="Q82" s="56"/>
    </row>
    <row r="83" spans="1:17" s="51" customFormat="1" ht="15.75">
      <c r="A83" s="122" t="s">
        <v>79</v>
      </c>
      <c r="B83" s="110" t="s">
        <v>58</v>
      </c>
      <c r="C83" s="77"/>
      <c r="D83" s="77"/>
      <c r="E83" s="77"/>
      <c r="F83" s="77"/>
      <c r="G83" s="48"/>
      <c r="H83" s="48"/>
      <c r="I83" s="48"/>
      <c r="J83" s="24" t="s">
        <v>29</v>
      </c>
      <c r="K83" s="49">
        <v>97</v>
      </c>
      <c r="L83" s="49">
        <v>205</v>
      </c>
      <c r="M83" s="49">
        <v>11004</v>
      </c>
      <c r="N83" s="49">
        <v>1245</v>
      </c>
      <c r="O83" s="49"/>
      <c r="P83" s="48"/>
      <c r="Q83" s="50"/>
    </row>
    <row r="84" spans="1:17" s="51" customFormat="1" ht="15.75">
      <c r="A84" s="123"/>
      <c r="B84" s="111"/>
      <c r="C84" s="73">
        <v>38727</v>
      </c>
      <c r="D84" s="73">
        <v>42686</v>
      </c>
      <c r="E84" s="73">
        <v>38727</v>
      </c>
      <c r="F84" s="73">
        <v>42686</v>
      </c>
      <c r="G84" s="52"/>
      <c r="H84" s="52">
        <v>0</v>
      </c>
      <c r="I84" s="52"/>
      <c r="J84" s="27" t="s">
        <v>12</v>
      </c>
      <c r="K84" s="49"/>
      <c r="L84" s="49"/>
      <c r="M84" s="49"/>
      <c r="N84" s="49"/>
      <c r="O84" s="49"/>
      <c r="P84" s="52">
        <v>1422</v>
      </c>
      <c r="Q84" s="53">
        <v>3951</v>
      </c>
    </row>
    <row r="85" spans="1:17" s="51" customFormat="1" ht="16.5" thickBot="1">
      <c r="A85" s="124"/>
      <c r="B85" s="112"/>
      <c r="C85" s="74"/>
      <c r="D85" s="74"/>
      <c r="E85" s="74"/>
      <c r="F85" s="74"/>
      <c r="G85" s="54"/>
      <c r="H85" s="54"/>
      <c r="I85" s="54"/>
      <c r="J85" s="31" t="s">
        <v>13</v>
      </c>
      <c r="K85" s="54">
        <f>SUM(K83:K84)</f>
        <v>97</v>
      </c>
      <c r="L85" s="54">
        <f>SUM(L83:L84)</f>
        <v>205</v>
      </c>
      <c r="M85" s="54">
        <f>SUM(M83:M84)</f>
        <v>11004</v>
      </c>
      <c r="N85" s="54">
        <f>SUM(N83:N84)</f>
        <v>1245</v>
      </c>
      <c r="O85" s="55"/>
      <c r="P85" s="54"/>
      <c r="Q85" s="56"/>
    </row>
    <row r="86" spans="1:17" s="51" customFormat="1" ht="15.75">
      <c r="A86" s="122" t="s">
        <v>80</v>
      </c>
      <c r="B86" s="110" t="s">
        <v>58</v>
      </c>
      <c r="C86" s="77"/>
      <c r="D86" s="77"/>
      <c r="E86" s="77"/>
      <c r="F86" s="77"/>
      <c r="G86" s="48"/>
      <c r="H86" s="48"/>
      <c r="I86" s="48"/>
      <c r="J86" s="24" t="s">
        <v>29</v>
      </c>
      <c r="K86" s="49">
        <v>122</v>
      </c>
      <c r="L86" s="49">
        <v>81</v>
      </c>
      <c r="M86" s="49">
        <v>606</v>
      </c>
      <c r="N86" s="49">
        <v>605</v>
      </c>
      <c r="O86" s="49"/>
      <c r="P86" s="48"/>
      <c r="Q86" s="50"/>
    </row>
    <row r="87" spans="1:17" s="51" customFormat="1" ht="15.75">
      <c r="A87" s="123"/>
      <c r="B87" s="111"/>
      <c r="C87" s="73">
        <v>7934</v>
      </c>
      <c r="D87" s="73">
        <v>8095</v>
      </c>
      <c r="E87" s="73">
        <v>7934</v>
      </c>
      <c r="F87" s="73">
        <v>7986</v>
      </c>
      <c r="G87" s="52"/>
      <c r="H87" s="52">
        <v>109</v>
      </c>
      <c r="I87" s="52"/>
      <c r="J87" s="27" t="s">
        <v>12</v>
      </c>
      <c r="K87" s="49"/>
      <c r="L87" s="49"/>
      <c r="M87" s="49"/>
      <c r="N87" s="49">
        <v>109</v>
      </c>
      <c r="O87" s="49"/>
      <c r="P87" s="52">
        <v>234</v>
      </c>
      <c r="Q87" s="53">
        <v>988</v>
      </c>
    </row>
    <row r="88" spans="1:17" s="51" customFormat="1" ht="16.5" thickBot="1">
      <c r="A88" s="124"/>
      <c r="B88" s="112"/>
      <c r="C88" s="74"/>
      <c r="D88" s="74"/>
      <c r="E88" s="74"/>
      <c r="F88" s="74"/>
      <c r="G88" s="54"/>
      <c r="H88" s="54"/>
      <c r="I88" s="54"/>
      <c r="J88" s="31" t="s">
        <v>13</v>
      </c>
      <c r="K88" s="54">
        <f>SUM(K86:K87)</f>
        <v>122</v>
      </c>
      <c r="L88" s="54">
        <f>SUM(L86:L87)</f>
        <v>81</v>
      </c>
      <c r="M88" s="54">
        <f>SUM(M86:M87)</f>
        <v>606</v>
      </c>
      <c r="N88" s="54">
        <f>SUM(N86:N87)</f>
        <v>714</v>
      </c>
      <c r="O88" s="55"/>
      <c r="P88" s="54"/>
      <c r="Q88" s="56"/>
    </row>
    <row r="93" spans="1:6" ht="15.75">
      <c r="A93" s="5"/>
      <c r="B93" s="1"/>
      <c r="C93" s="69"/>
      <c r="D93" s="69"/>
      <c r="E93" s="69"/>
      <c r="F93" s="69"/>
    </row>
    <row r="95" spans="1:17" s="96" customFormat="1" ht="20.25">
      <c r="A95" s="143" t="s">
        <v>91</v>
      </c>
      <c r="B95" s="143"/>
      <c r="C95" s="143"/>
      <c r="D95" s="143"/>
      <c r="E95" s="143"/>
      <c r="F95" s="143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1:17" s="96" customFormat="1" ht="20.25">
      <c r="A96" s="94"/>
      <c r="B96" s="94"/>
      <c r="C96" s="94"/>
      <c r="D96" s="94"/>
      <c r="E96" s="94"/>
      <c r="F96" s="94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s="96" customFormat="1" ht="20.25">
      <c r="A97" s="94"/>
      <c r="B97" s="94"/>
      <c r="C97" s="94"/>
      <c r="D97" s="94"/>
      <c r="E97" s="94"/>
      <c r="F97" s="94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ht="15.75" thickBot="1"/>
    <row r="99" spans="1:17" ht="13.5" customHeight="1">
      <c r="A99" s="40"/>
      <c r="B99" s="43" t="s">
        <v>33</v>
      </c>
      <c r="C99" s="140" t="s">
        <v>37</v>
      </c>
      <c r="D99" s="141"/>
      <c r="E99" s="142" t="s">
        <v>41</v>
      </c>
      <c r="F99" s="141"/>
      <c r="G99" s="106" t="s">
        <v>0</v>
      </c>
      <c r="H99" s="11"/>
      <c r="I99" s="12" t="s">
        <v>23</v>
      </c>
      <c r="J99" s="4"/>
      <c r="K99" s="12" t="s">
        <v>1</v>
      </c>
      <c r="L99" s="12" t="s">
        <v>2</v>
      </c>
      <c r="M99" s="12" t="s">
        <v>26</v>
      </c>
      <c r="N99" s="12" t="s">
        <v>3</v>
      </c>
      <c r="O99" s="12" t="s">
        <v>4</v>
      </c>
      <c r="P99" s="46" t="s">
        <v>35</v>
      </c>
      <c r="Q99" s="42" t="s">
        <v>36</v>
      </c>
    </row>
    <row r="100" spans="1:17" ht="15.75">
      <c r="A100" s="129" t="s">
        <v>5</v>
      </c>
      <c r="B100" s="44" t="s">
        <v>31</v>
      </c>
      <c r="C100" s="87" t="s">
        <v>38</v>
      </c>
      <c r="D100" s="105" t="s">
        <v>40</v>
      </c>
      <c r="E100" s="109" t="s">
        <v>38</v>
      </c>
      <c r="F100" s="109" t="s">
        <v>40</v>
      </c>
      <c r="G100" s="107" t="s">
        <v>6</v>
      </c>
      <c r="H100" s="13" t="s">
        <v>7</v>
      </c>
      <c r="I100" s="14" t="s">
        <v>24</v>
      </c>
      <c r="J100" s="20" t="s">
        <v>34</v>
      </c>
      <c r="K100" s="14" t="s">
        <v>8</v>
      </c>
      <c r="L100" s="17"/>
      <c r="M100" s="14" t="s">
        <v>27</v>
      </c>
      <c r="N100" s="14" t="s">
        <v>9</v>
      </c>
      <c r="O100" s="14" t="s">
        <v>10</v>
      </c>
      <c r="P100" s="13" t="s">
        <v>30</v>
      </c>
      <c r="Q100" s="18" t="s">
        <v>30</v>
      </c>
    </row>
    <row r="101" spans="1:17" ht="15.75" thickBot="1">
      <c r="A101" s="41"/>
      <c r="B101" s="45" t="s">
        <v>32</v>
      </c>
      <c r="C101" s="88" t="s">
        <v>39</v>
      </c>
      <c r="D101" s="104" t="s">
        <v>30</v>
      </c>
      <c r="E101" s="16" t="s">
        <v>39</v>
      </c>
      <c r="F101" s="16" t="s">
        <v>30</v>
      </c>
      <c r="G101" s="108"/>
      <c r="H101" s="15"/>
      <c r="I101" s="16" t="s">
        <v>25</v>
      </c>
      <c r="J101" s="39"/>
      <c r="K101" s="16"/>
      <c r="L101" s="15"/>
      <c r="M101" s="16"/>
      <c r="N101" s="16"/>
      <c r="O101" s="16"/>
      <c r="P101" s="15"/>
      <c r="Q101" s="19"/>
    </row>
    <row r="102" spans="1:17" ht="15.75" thickBot="1">
      <c r="A102" s="9"/>
      <c r="B102" s="38"/>
      <c r="C102" s="71"/>
      <c r="D102" s="71"/>
      <c r="E102" s="71"/>
      <c r="F102" s="71"/>
      <c r="G102" s="130"/>
      <c r="H102" s="71"/>
      <c r="I102" s="130"/>
      <c r="J102" s="38"/>
      <c r="K102" s="130"/>
      <c r="L102" s="71"/>
      <c r="M102" s="130"/>
      <c r="N102" s="130"/>
      <c r="O102" s="71"/>
      <c r="P102" s="130"/>
      <c r="Q102" s="132"/>
    </row>
    <row r="103" spans="1:17" s="26" customFormat="1" ht="15.75">
      <c r="A103" s="125" t="s">
        <v>46</v>
      </c>
      <c r="B103" s="115"/>
      <c r="C103" s="81"/>
      <c r="D103" s="81"/>
      <c r="E103" s="81"/>
      <c r="F103" s="81"/>
      <c r="G103" s="22"/>
      <c r="H103" s="22"/>
      <c r="I103" s="22"/>
      <c r="J103" s="24" t="s">
        <v>29</v>
      </c>
      <c r="K103" s="61"/>
      <c r="L103" s="61">
        <v>414</v>
      </c>
      <c r="M103" s="61">
        <v>911</v>
      </c>
      <c r="N103" s="61">
        <v>175</v>
      </c>
      <c r="O103" s="61"/>
      <c r="P103" s="22"/>
      <c r="Q103" s="62"/>
    </row>
    <row r="104" spans="1:17" s="26" customFormat="1" ht="15.75">
      <c r="A104" s="123" t="s">
        <v>81</v>
      </c>
      <c r="B104" s="116" t="s">
        <v>59</v>
      </c>
      <c r="C104" s="67">
        <v>42967</v>
      </c>
      <c r="D104" s="67">
        <v>43154</v>
      </c>
      <c r="E104" s="67">
        <v>42967</v>
      </c>
      <c r="F104" s="67">
        <v>43146</v>
      </c>
      <c r="G104" s="8"/>
      <c r="H104" s="8">
        <v>8</v>
      </c>
      <c r="I104" s="8"/>
      <c r="J104" s="27" t="s">
        <v>12</v>
      </c>
      <c r="K104" s="6">
        <v>2</v>
      </c>
      <c r="L104" s="6"/>
      <c r="M104" s="6"/>
      <c r="N104" s="6">
        <v>6</v>
      </c>
      <c r="O104" s="6"/>
      <c r="P104" s="8">
        <v>328</v>
      </c>
      <c r="Q104" s="28">
        <v>2826</v>
      </c>
    </row>
    <row r="105" spans="1:17" s="26" customFormat="1" ht="16.5" thickBot="1">
      <c r="A105" s="124"/>
      <c r="B105" s="117"/>
      <c r="C105" s="68"/>
      <c r="D105" s="68"/>
      <c r="E105" s="68"/>
      <c r="F105" s="68"/>
      <c r="G105" s="29"/>
      <c r="H105" s="29"/>
      <c r="I105" s="29"/>
      <c r="J105" s="31" t="s">
        <v>13</v>
      </c>
      <c r="K105" s="7">
        <f>SUM(K103:K104)</f>
        <v>2</v>
      </c>
      <c r="L105" s="7">
        <f>SUM(L103:L104)</f>
        <v>414</v>
      </c>
      <c r="M105" s="7">
        <f>SUM(M103:M104)</f>
        <v>911</v>
      </c>
      <c r="N105" s="7">
        <f>SUM(N103:N104)</f>
        <v>181</v>
      </c>
      <c r="O105" s="7"/>
      <c r="P105" s="29"/>
      <c r="Q105" s="32"/>
    </row>
    <row r="106" spans="1:17" s="26" customFormat="1" ht="15.75">
      <c r="A106" s="122" t="s">
        <v>47</v>
      </c>
      <c r="B106" s="118"/>
      <c r="C106" s="66"/>
      <c r="D106" s="66"/>
      <c r="E106" s="66"/>
      <c r="F106" s="66"/>
      <c r="G106" s="21"/>
      <c r="H106" s="21"/>
      <c r="I106" s="21"/>
      <c r="J106" s="24" t="s">
        <v>29</v>
      </c>
      <c r="K106" s="6">
        <v>139</v>
      </c>
      <c r="L106" s="6">
        <v>235</v>
      </c>
      <c r="M106" s="6">
        <v>918</v>
      </c>
      <c r="N106" s="6">
        <v>559</v>
      </c>
      <c r="O106" s="6"/>
      <c r="P106" s="21"/>
      <c r="Q106" s="25"/>
    </row>
    <row r="107" spans="1:17" s="26" customFormat="1" ht="15.75">
      <c r="A107" s="123" t="s">
        <v>82</v>
      </c>
      <c r="B107" s="116" t="s">
        <v>59</v>
      </c>
      <c r="C107" s="67">
        <v>20492</v>
      </c>
      <c r="D107" s="67">
        <v>21292</v>
      </c>
      <c r="E107" s="67">
        <v>20492</v>
      </c>
      <c r="F107" s="67">
        <v>20692</v>
      </c>
      <c r="G107" s="8"/>
      <c r="H107" s="8">
        <v>600</v>
      </c>
      <c r="I107" s="8"/>
      <c r="J107" s="27" t="s">
        <v>12</v>
      </c>
      <c r="K107" s="6">
        <v>120</v>
      </c>
      <c r="L107" s="6"/>
      <c r="M107" s="6"/>
      <c r="N107" s="6">
        <v>480</v>
      </c>
      <c r="O107" s="6"/>
      <c r="P107" s="8">
        <v>98</v>
      </c>
      <c r="Q107" s="28">
        <v>1536</v>
      </c>
    </row>
    <row r="108" spans="1:17" s="26" customFormat="1" ht="16.5" thickBot="1">
      <c r="A108" s="124"/>
      <c r="B108" s="117"/>
      <c r="C108" s="68"/>
      <c r="D108" s="68"/>
      <c r="E108" s="68"/>
      <c r="F108" s="68"/>
      <c r="G108" s="29"/>
      <c r="H108" s="29"/>
      <c r="I108" s="29"/>
      <c r="J108" s="31" t="s">
        <v>13</v>
      </c>
      <c r="K108" s="7">
        <f>SUM(K106:K107)</f>
        <v>259</v>
      </c>
      <c r="L108" s="7">
        <f>SUM(L106:L107)</f>
        <v>235</v>
      </c>
      <c r="M108" s="7">
        <f>SUM(M106:M107)</f>
        <v>918</v>
      </c>
      <c r="N108" s="7">
        <f>SUM(N106:N107)</f>
        <v>1039</v>
      </c>
      <c r="O108" s="7"/>
      <c r="P108" s="29"/>
      <c r="Q108" s="32"/>
    </row>
    <row r="109" spans="1:17" s="26" customFormat="1" ht="15.75">
      <c r="A109" s="126" t="s">
        <v>48</v>
      </c>
      <c r="B109" s="119"/>
      <c r="C109" s="82"/>
      <c r="D109" s="82"/>
      <c r="E109" s="82"/>
      <c r="F109" s="82"/>
      <c r="G109" s="21"/>
      <c r="H109" s="21"/>
      <c r="I109" s="21"/>
      <c r="J109" s="24" t="s">
        <v>29</v>
      </c>
      <c r="K109" s="6"/>
      <c r="L109" s="6">
        <v>750</v>
      </c>
      <c r="M109" s="6">
        <v>2434</v>
      </c>
      <c r="N109" s="6">
        <v>194</v>
      </c>
      <c r="O109" s="6"/>
      <c r="P109" s="21"/>
      <c r="Q109" s="25"/>
    </row>
    <row r="110" spans="1:17" s="26" customFormat="1" ht="15.75">
      <c r="A110" s="127" t="s">
        <v>83</v>
      </c>
      <c r="B110" s="116" t="s">
        <v>59</v>
      </c>
      <c r="C110" s="93">
        <v>69333</v>
      </c>
      <c r="D110" s="93">
        <v>69360</v>
      </c>
      <c r="E110" s="93">
        <v>69333</v>
      </c>
      <c r="F110" s="93">
        <v>69318</v>
      </c>
      <c r="G110" s="8"/>
      <c r="H110" s="8">
        <v>43</v>
      </c>
      <c r="I110" s="8"/>
      <c r="J110" s="27" t="s">
        <v>12</v>
      </c>
      <c r="K110" s="6">
        <v>9</v>
      </c>
      <c r="L110" s="6"/>
      <c r="M110" s="6"/>
      <c r="N110" s="6">
        <v>34</v>
      </c>
      <c r="O110" s="6"/>
      <c r="P110" s="8">
        <v>424</v>
      </c>
      <c r="Q110" s="28">
        <v>6543</v>
      </c>
    </row>
    <row r="111" spans="1:17" s="26" customFormat="1" ht="16.5" thickBot="1">
      <c r="A111" s="128"/>
      <c r="B111" s="120"/>
      <c r="C111" s="83"/>
      <c r="D111" s="83"/>
      <c r="E111" s="83"/>
      <c r="F111" s="83"/>
      <c r="G111" s="29"/>
      <c r="H111" s="29"/>
      <c r="I111" s="29"/>
      <c r="J111" s="31" t="s">
        <v>13</v>
      </c>
      <c r="K111" s="7">
        <f>SUM(K109:K110)</f>
        <v>9</v>
      </c>
      <c r="L111" s="7">
        <f>SUM(L109:L110)</f>
        <v>750</v>
      </c>
      <c r="M111" s="7">
        <f>SUM(M109:M110)</f>
        <v>2434</v>
      </c>
      <c r="N111" s="7">
        <f>SUM(N109:N110)</f>
        <v>228</v>
      </c>
      <c r="O111" s="7"/>
      <c r="P111" s="29"/>
      <c r="Q111" s="32"/>
    </row>
    <row r="112" spans="1:17" s="26" customFormat="1" ht="15.75">
      <c r="A112" s="122" t="s">
        <v>46</v>
      </c>
      <c r="B112" s="118"/>
      <c r="C112" s="66"/>
      <c r="D112" s="66"/>
      <c r="E112" s="66"/>
      <c r="F112" s="66"/>
      <c r="G112" s="21"/>
      <c r="H112" s="21"/>
      <c r="I112" s="21"/>
      <c r="J112" s="24" t="s">
        <v>29</v>
      </c>
      <c r="K112" s="6"/>
      <c r="L112" s="6">
        <v>837</v>
      </c>
      <c r="M112" s="6">
        <v>6301</v>
      </c>
      <c r="N112" s="6">
        <v>23</v>
      </c>
      <c r="O112" s="6"/>
      <c r="P112" s="21"/>
      <c r="Q112" s="25"/>
    </row>
    <row r="113" spans="1:17" s="26" customFormat="1" ht="15.75">
      <c r="A113" s="123" t="s">
        <v>84</v>
      </c>
      <c r="B113" s="116" t="s">
        <v>59</v>
      </c>
      <c r="C113" s="67">
        <v>76654</v>
      </c>
      <c r="D113" s="67">
        <v>76851</v>
      </c>
      <c r="E113" s="67">
        <v>76654</v>
      </c>
      <c r="F113" s="67">
        <v>76846</v>
      </c>
      <c r="G113" s="8"/>
      <c r="H113" s="8">
        <v>5</v>
      </c>
      <c r="I113" s="8"/>
      <c r="J113" s="27" t="s">
        <v>12</v>
      </c>
      <c r="K113" s="6"/>
      <c r="L113" s="6"/>
      <c r="M113" s="6"/>
      <c r="N113" s="6">
        <v>5</v>
      </c>
      <c r="O113" s="6"/>
      <c r="P113" s="8">
        <v>548</v>
      </c>
      <c r="Q113" s="28">
        <v>5290</v>
      </c>
    </row>
    <row r="114" spans="1:17" s="26" customFormat="1" ht="16.5" thickBot="1">
      <c r="A114" s="124"/>
      <c r="B114" s="117"/>
      <c r="C114" s="68"/>
      <c r="D114" s="68"/>
      <c r="E114" s="68"/>
      <c r="F114" s="68"/>
      <c r="G114" s="29"/>
      <c r="H114" s="29"/>
      <c r="I114" s="29"/>
      <c r="J114" s="31" t="s">
        <v>13</v>
      </c>
      <c r="K114" s="7"/>
      <c r="L114" s="7">
        <f>SUM(L112:L113)</f>
        <v>837</v>
      </c>
      <c r="M114" s="7">
        <f>SUM(M112:M113)</f>
        <v>6301</v>
      </c>
      <c r="N114" s="7">
        <f>SUM(N112:N113)</f>
        <v>28</v>
      </c>
      <c r="O114" s="7"/>
      <c r="P114" s="29"/>
      <c r="Q114" s="32"/>
    </row>
    <row r="115" spans="1:17" s="26" customFormat="1" ht="15.75">
      <c r="A115" s="122" t="s">
        <v>28</v>
      </c>
      <c r="B115" s="118"/>
      <c r="C115" s="66"/>
      <c r="D115" s="66"/>
      <c r="E115" s="66"/>
      <c r="F115" s="66"/>
      <c r="G115" s="21"/>
      <c r="H115" s="22"/>
      <c r="I115" s="36"/>
      <c r="J115" s="24" t="s">
        <v>29</v>
      </c>
      <c r="K115" s="6">
        <v>11</v>
      </c>
      <c r="L115" s="6">
        <v>74</v>
      </c>
      <c r="M115" s="6">
        <v>567</v>
      </c>
      <c r="N115" s="6">
        <v>46</v>
      </c>
      <c r="O115" s="6"/>
      <c r="P115" s="21"/>
      <c r="Q115" s="25"/>
    </row>
    <row r="116" spans="1:17" s="26" customFormat="1" ht="15.75">
      <c r="A116" s="123" t="s">
        <v>85</v>
      </c>
      <c r="B116" s="116" t="s">
        <v>59</v>
      </c>
      <c r="C116" s="67">
        <v>14702</v>
      </c>
      <c r="D116" s="67">
        <v>16201</v>
      </c>
      <c r="E116" s="67">
        <v>14702</v>
      </c>
      <c r="F116" s="67">
        <v>15970</v>
      </c>
      <c r="G116" s="8"/>
      <c r="H116" s="8">
        <v>231</v>
      </c>
      <c r="I116" s="36"/>
      <c r="J116" s="27" t="s">
        <v>12</v>
      </c>
      <c r="K116" s="6">
        <v>46</v>
      </c>
      <c r="L116" s="6"/>
      <c r="M116" s="6"/>
      <c r="N116" s="6">
        <v>185</v>
      </c>
      <c r="O116" s="6"/>
      <c r="P116" s="8">
        <v>91</v>
      </c>
      <c r="Q116" s="28">
        <v>1176</v>
      </c>
    </row>
    <row r="117" spans="1:17" s="26" customFormat="1" ht="16.5" thickBot="1">
      <c r="A117" s="124"/>
      <c r="B117" s="117"/>
      <c r="C117" s="68"/>
      <c r="D117" s="68"/>
      <c r="E117" s="68"/>
      <c r="F117" s="68"/>
      <c r="G117" s="29"/>
      <c r="H117" s="29"/>
      <c r="I117" s="37"/>
      <c r="J117" s="31" t="s">
        <v>13</v>
      </c>
      <c r="K117" s="7">
        <f>SUM(K115:K116)</f>
        <v>57</v>
      </c>
      <c r="L117" s="7">
        <f>SUM(L115:L116)</f>
        <v>74</v>
      </c>
      <c r="M117" s="7">
        <f>SUM(M115:M116)</f>
        <v>567</v>
      </c>
      <c r="N117" s="7">
        <f>SUM(N115:N116)</f>
        <v>231</v>
      </c>
      <c r="O117" s="7"/>
      <c r="P117" s="29"/>
      <c r="Q117" s="32"/>
    </row>
    <row r="118" spans="1:17" s="26" customFormat="1" ht="15.75">
      <c r="A118" s="122" t="s">
        <v>28</v>
      </c>
      <c r="B118" s="118"/>
      <c r="C118" s="66"/>
      <c r="D118" s="66"/>
      <c r="E118" s="66"/>
      <c r="F118" s="66"/>
      <c r="G118" s="21"/>
      <c r="H118" s="21"/>
      <c r="I118" s="21"/>
      <c r="J118" s="24" t="s">
        <v>29</v>
      </c>
      <c r="K118" s="6">
        <v>23</v>
      </c>
      <c r="L118" s="6">
        <v>27</v>
      </c>
      <c r="M118" s="6">
        <v>1428</v>
      </c>
      <c r="N118" s="6">
        <v>55</v>
      </c>
      <c r="O118" s="6"/>
      <c r="P118" s="21"/>
      <c r="Q118" s="25"/>
    </row>
    <row r="119" spans="1:17" s="26" customFormat="1" ht="15.75">
      <c r="A119" s="123" t="s">
        <v>86</v>
      </c>
      <c r="B119" s="116" t="s">
        <v>59</v>
      </c>
      <c r="C119" s="67">
        <v>8538</v>
      </c>
      <c r="D119" s="67">
        <v>9038</v>
      </c>
      <c r="E119" s="67">
        <v>8538</v>
      </c>
      <c r="F119" s="67">
        <v>8665</v>
      </c>
      <c r="G119" s="8"/>
      <c r="H119" s="8">
        <v>373</v>
      </c>
      <c r="I119" s="8"/>
      <c r="J119" s="27" t="s">
        <v>12</v>
      </c>
      <c r="K119" s="6">
        <v>74</v>
      </c>
      <c r="L119" s="6"/>
      <c r="M119" s="6"/>
      <c r="N119" s="6">
        <v>299</v>
      </c>
      <c r="O119" s="6"/>
      <c r="P119" s="8">
        <v>56</v>
      </c>
      <c r="Q119" s="28">
        <v>518</v>
      </c>
    </row>
    <row r="120" spans="1:17" s="26" customFormat="1" ht="16.5" thickBot="1">
      <c r="A120" s="124"/>
      <c r="B120" s="117"/>
      <c r="C120" s="68"/>
      <c r="D120" s="68"/>
      <c r="E120" s="68"/>
      <c r="F120" s="68"/>
      <c r="G120" s="29"/>
      <c r="H120" s="29"/>
      <c r="I120" s="29"/>
      <c r="J120" s="31" t="s">
        <v>13</v>
      </c>
      <c r="K120" s="7">
        <f>SUM(K118:K119)</f>
        <v>97</v>
      </c>
      <c r="L120" s="7">
        <f>SUM(L118:L119)</f>
        <v>27</v>
      </c>
      <c r="M120" s="7">
        <f>SUM(M118:M119)</f>
        <v>1428</v>
      </c>
      <c r="N120" s="7">
        <f>SUM(N118:N119)</f>
        <v>354</v>
      </c>
      <c r="O120" s="7"/>
      <c r="P120" s="29"/>
      <c r="Q120" s="32"/>
    </row>
    <row r="121" spans="1:17" s="26" customFormat="1" ht="15.75">
      <c r="A121" s="122" t="s">
        <v>28</v>
      </c>
      <c r="B121" s="118"/>
      <c r="C121" s="66"/>
      <c r="D121" s="66"/>
      <c r="E121" s="66"/>
      <c r="F121" s="66"/>
      <c r="G121" s="21"/>
      <c r="H121" s="21"/>
      <c r="I121" s="21"/>
      <c r="J121" s="24" t="s">
        <v>29</v>
      </c>
      <c r="K121" s="6">
        <v>42</v>
      </c>
      <c r="L121" s="6">
        <v>63</v>
      </c>
      <c r="M121" s="6">
        <v>1389</v>
      </c>
      <c r="N121" s="6">
        <v>83</v>
      </c>
      <c r="O121" s="6"/>
      <c r="P121" s="21"/>
      <c r="Q121" s="25"/>
    </row>
    <row r="122" spans="1:17" s="26" customFormat="1" ht="15.75">
      <c r="A122" s="123" t="s">
        <v>87</v>
      </c>
      <c r="B122" s="116" t="s">
        <v>59</v>
      </c>
      <c r="C122" s="67">
        <v>8756</v>
      </c>
      <c r="D122" s="67">
        <v>9082</v>
      </c>
      <c r="E122" s="67">
        <v>8756</v>
      </c>
      <c r="F122" s="67">
        <v>9074</v>
      </c>
      <c r="G122" s="8"/>
      <c r="H122" s="8">
        <v>8</v>
      </c>
      <c r="I122" s="8"/>
      <c r="J122" s="27" t="s">
        <v>12</v>
      </c>
      <c r="K122" s="6">
        <v>2</v>
      </c>
      <c r="L122" s="6"/>
      <c r="M122" s="6"/>
      <c r="N122" s="6">
        <v>6</v>
      </c>
      <c r="O122" s="6"/>
      <c r="P122" s="8">
        <v>44</v>
      </c>
      <c r="Q122" s="28">
        <v>458</v>
      </c>
    </row>
    <row r="123" spans="1:17" s="26" customFormat="1" ht="16.5" thickBot="1">
      <c r="A123" s="124"/>
      <c r="B123" s="117"/>
      <c r="C123" s="68"/>
      <c r="D123" s="68"/>
      <c r="E123" s="68"/>
      <c r="F123" s="68"/>
      <c r="G123" s="29"/>
      <c r="H123" s="29"/>
      <c r="I123" s="29"/>
      <c r="J123" s="31" t="s">
        <v>13</v>
      </c>
      <c r="K123" s="7">
        <f>SUM(K121:K122)</f>
        <v>44</v>
      </c>
      <c r="L123" s="7">
        <f>SUM(L121:L122)</f>
        <v>63</v>
      </c>
      <c r="M123" s="7">
        <f>SUM(M121:M122)</f>
        <v>1389</v>
      </c>
      <c r="N123" s="7">
        <f>SUM(N121:N122)</f>
        <v>89</v>
      </c>
      <c r="O123" s="7"/>
      <c r="P123" s="29"/>
      <c r="Q123" s="32"/>
    </row>
    <row r="124" spans="1:17" s="26" customFormat="1" ht="15.75">
      <c r="A124" s="122" t="s">
        <v>28</v>
      </c>
      <c r="B124" s="118"/>
      <c r="C124" s="66"/>
      <c r="D124" s="66"/>
      <c r="E124" s="66"/>
      <c r="F124" s="66"/>
      <c r="G124" s="21"/>
      <c r="H124" s="21"/>
      <c r="I124" s="21"/>
      <c r="J124" s="24" t="s">
        <v>29</v>
      </c>
      <c r="K124" s="6">
        <v>5</v>
      </c>
      <c r="L124" s="6">
        <v>33</v>
      </c>
      <c r="M124" s="6">
        <v>210</v>
      </c>
      <c r="N124" s="6">
        <v>195</v>
      </c>
      <c r="O124" s="6"/>
      <c r="P124" s="21"/>
      <c r="Q124" s="25"/>
    </row>
    <row r="125" spans="1:17" s="26" customFormat="1" ht="15.75">
      <c r="A125" s="123" t="s">
        <v>88</v>
      </c>
      <c r="B125" s="116" t="s">
        <v>59</v>
      </c>
      <c r="C125" s="67">
        <v>5349</v>
      </c>
      <c r="D125" s="67">
        <v>5491</v>
      </c>
      <c r="E125" s="67">
        <v>5349</v>
      </c>
      <c r="F125" s="67">
        <v>5435</v>
      </c>
      <c r="G125" s="8"/>
      <c r="H125" s="8">
        <v>57</v>
      </c>
      <c r="I125" s="8"/>
      <c r="J125" s="27" t="s">
        <v>12</v>
      </c>
      <c r="K125" s="6">
        <v>11</v>
      </c>
      <c r="L125" s="6"/>
      <c r="M125" s="6"/>
      <c r="N125" s="6">
        <v>46</v>
      </c>
      <c r="O125" s="6"/>
      <c r="P125" s="8">
        <v>1060</v>
      </c>
      <c r="Q125" s="28">
        <v>323</v>
      </c>
    </row>
    <row r="126" spans="1:17" s="26" customFormat="1" ht="16.5" thickBot="1">
      <c r="A126" s="124"/>
      <c r="B126" s="117"/>
      <c r="C126" s="68"/>
      <c r="D126" s="68"/>
      <c r="E126" s="68"/>
      <c r="F126" s="68"/>
      <c r="G126" s="29"/>
      <c r="H126" s="29"/>
      <c r="I126" s="29"/>
      <c r="J126" s="31" t="s">
        <v>13</v>
      </c>
      <c r="K126" s="7">
        <f>SUM(K124:K125)</f>
        <v>16</v>
      </c>
      <c r="L126" s="7">
        <f>SUM(L124:L125)</f>
        <v>33</v>
      </c>
      <c r="M126" s="7">
        <f>SUM(M124:M125)</f>
        <v>210</v>
      </c>
      <c r="N126" s="7">
        <f>SUM(N124:N125)</f>
        <v>241</v>
      </c>
      <c r="O126" s="7"/>
      <c r="P126" s="29"/>
      <c r="Q126" s="32"/>
    </row>
    <row r="127" spans="1:17" s="26" customFormat="1" ht="15.75">
      <c r="A127" s="122" t="s">
        <v>28</v>
      </c>
      <c r="B127" s="118"/>
      <c r="C127" s="66"/>
      <c r="D127" s="66"/>
      <c r="E127" s="66"/>
      <c r="F127" s="66"/>
      <c r="G127" s="21"/>
      <c r="H127" s="21"/>
      <c r="I127" s="21"/>
      <c r="J127" s="24" t="s">
        <v>29</v>
      </c>
      <c r="K127" s="6">
        <v>44</v>
      </c>
      <c r="L127" s="6">
        <v>69</v>
      </c>
      <c r="M127" s="6">
        <v>831</v>
      </c>
      <c r="N127" s="6">
        <v>538</v>
      </c>
      <c r="O127" s="6"/>
      <c r="P127" s="21"/>
      <c r="Q127" s="25"/>
    </row>
    <row r="128" spans="1:17" s="26" customFormat="1" ht="15.75">
      <c r="A128" s="123" t="s">
        <v>89</v>
      </c>
      <c r="B128" s="116" t="s">
        <v>59</v>
      </c>
      <c r="C128" s="67">
        <v>15200</v>
      </c>
      <c r="D128" s="67">
        <v>15414</v>
      </c>
      <c r="E128" s="67">
        <v>15200</v>
      </c>
      <c r="F128" s="67">
        <v>15414</v>
      </c>
      <c r="G128" s="8"/>
      <c r="H128" s="8">
        <v>0</v>
      </c>
      <c r="I128" s="8"/>
      <c r="J128" s="27" t="s">
        <v>12</v>
      </c>
      <c r="K128" s="6"/>
      <c r="L128" s="6"/>
      <c r="M128" s="6"/>
      <c r="N128" s="6"/>
      <c r="O128" s="6"/>
      <c r="P128" s="8">
        <v>238</v>
      </c>
      <c r="Q128" s="28">
        <v>619</v>
      </c>
    </row>
    <row r="129" spans="1:17" s="26" customFormat="1" ht="16.5" thickBot="1">
      <c r="A129" s="124"/>
      <c r="B129" s="117"/>
      <c r="C129" s="68"/>
      <c r="D129" s="68"/>
      <c r="E129" s="68"/>
      <c r="F129" s="68"/>
      <c r="G129" s="29"/>
      <c r="H129" s="29"/>
      <c r="I129" s="29"/>
      <c r="J129" s="31" t="s">
        <v>13</v>
      </c>
      <c r="K129" s="7">
        <f>SUM(K127:K128)</f>
        <v>44</v>
      </c>
      <c r="L129" s="7">
        <f>SUM(L127:L128)</f>
        <v>69</v>
      </c>
      <c r="M129" s="7">
        <f>SUM(M127:M128)</f>
        <v>831</v>
      </c>
      <c r="N129" s="7">
        <f>SUM(N127:N128)</f>
        <v>538</v>
      </c>
      <c r="O129" s="7"/>
      <c r="P129" s="29"/>
      <c r="Q129" s="32"/>
    </row>
    <row r="130" spans="1:17" s="26" customFormat="1" ht="15.75">
      <c r="A130" s="122" t="s">
        <v>90</v>
      </c>
      <c r="B130" s="118"/>
      <c r="C130" s="66"/>
      <c r="D130" s="66"/>
      <c r="E130" s="66"/>
      <c r="F130" s="66"/>
      <c r="G130" s="21"/>
      <c r="H130" s="21"/>
      <c r="I130" s="21"/>
      <c r="J130" s="24" t="s">
        <v>29</v>
      </c>
      <c r="K130" s="6">
        <v>480</v>
      </c>
      <c r="L130" s="6">
        <v>534</v>
      </c>
      <c r="M130" s="6">
        <v>981</v>
      </c>
      <c r="N130" s="6">
        <v>2025</v>
      </c>
      <c r="O130" s="6"/>
      <c r="P130" s="21"/>
      <c r="Q130" s="25"/>
    </row>
    <row r="131" spans="1:17" s="26" customFormat="1" ht="15.75">
      <c r="A131" s="123"/>
      <c r="B131" s="116" t="s">
        <v>59</v>
      </c>
      <c r="C131" s="67">
        <v>63814</v>
      </c>
      <c r="D131" s="67">
        <v>65147</v>
      </c>
      <c r="E131" s="67">
        <v>63814</v>
      </c>
      <c r="F131" s="67">
        <v>64625</v>
      </c>
      <c r="G131" s="8"/>
      <c r="H131" s="8">
        <v>522</v>
      </c>
      <c r="I131" s="8"/>
      <c r="J131" s="27" t="s">
        <v>12</v>
      </c>
      <c r="K131" s="6"/>
      <c r="L131" s="6"/>
      <c r="M131" s="6"/>
      <c r="N131" s="6">
        <f>418+104</f>
        <v>522</v>
      </c>
      <c r="O131" s="6"/>
      <c r="P131" s="8">
        <v>4677</v>
      </c>
      <c r="Q131" s="28">
        <v>4164</v>
      </c>
    </row>
    <row r="132" spans="1:17" s="26" customFormat="1" ht="16.5" thickBot="1">
      <c r="A132" s="124"/>
      <c r="B132" s="117"/>
      <c r="C132" s="68"/>
      <c r="D132" s="68"/>
      <c r="E132" s="68"/>
      <c r="F132" s="68"/>
      <c r="G132" s="29"/>
      <c r="H132" s="29"/>
      <c r="I132" s="29"/>
      <c r="J132" s="31" t="s">
        <v>13</v>
      </c>
      <c r="K132" s="7">
        <f>SUM(K130:K131)</f>
        <v>480</v>
      </c>
      <c r="L132" s="7">
        <f>SUM(L130:L131)</f>
        <v>534</v>
      </c>
      <c r="M132" s="7">
        <f>SUM(M130:M131)</f>
        <v>981</v>
      </c>
      <c r="N132" s="7">
        <f>SUM(N130:N131)</f>
        <v>2547</v>
      </c>
      <c r="O132" s="7"/>
      <c r="P132" s="29"/>
      <c r="Q132" s="32"/>
    </row>
  </sheetData>
  <mergeCells count="9">
    <mergeCell ref="C99:D99"/>
    <mergeCell ref="E99:F99"/>
    <mergeCell ref="A51:Q51"/>
    <mergeCell ref="A1:Q1"/>
    <mergeCell ref="A95:Q95"/>
    <mergeCell ref="C5:D5"/>
    <mergeCell ref="E5:F5"/>
    <mergeCell ref="C55:D55"/>
    <mergeCell ref="E55:F55"/>
  </mergeCells>
  <printOptions horizontalCentered="1"/>
  <pageMargins left="0.3937007874015748" right="0.3937007874015748" top="0.984251968503937" bottom="0.5511811023622047" header="0.5118110236220472" footer="0.5118110236220472"/>
  <pageSetup fitToHeight="3" horizontalDpi="96" verticalDpi="96" orientation="landscape" paperSize="9" scale="55" r:id="rId1"/>
  <rowBreaks count="2" manualBreakCount="2">
    <brk id="49" max="16" man="1"/>
    <brk id="9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2003-04-18T10:23:06Z</cp:lastPrinted>
  <dcterms:created xsi:type="dcterms:W3CDTF">1999-12-06T10:00:56Z</dcterms:created>
  <dcterms:modified xsi:type="dcterms:W3CDTF">2003-05-07T15:23:59Z</dcterms:modified>
  <cp:category/>
  <cp:version/>
  <cp:contentType/>
  <cp:contentStatus/>
</cp:coreProperties>
</file>