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55" windowWidth="7650" windowHeight="4170" tabRatio="877" firstSheet="1" activeTab="1"/>
  </bookViews>
  <sheets>
    <sheet name="Přehled o FV  zaokr." sheetId="1" state="hidden" r:id="rId1"/>
    <sheet name="Přehled o FV" sheetId="2" r:id="rId2"/>
  </sheets>
  <definedNames>
    <definedName name="_Order1" hidden="1">255</definedName>
    <definedName name="_xlnm.Print_Titles" localSheetId="1">'Přehled o FV'!$A:$B</definedName>
    <definedName name="_xlnm.Print_Titles" localSheetId="0">'Přehled o FV  zaokr.'!$A:$B</definedName>
    <definedName name="_xlnm.Print_Area" localSheetId="1">'Přehled o FV'!$A$1:$AH$27</definedName>
    <definedName name="_xlnm.Print_Area" localSheetId="0">'Přehled o FV  zaokr.'!$A$1:$AH$27</definedName>
  </definedNames>
  <calcPr fullCalcOnLoad="1"/>
</workbook>
</file>

<file path=xl/comments1.xml><?xml version="1.0" encoding="utf-8"?>
<comments xmlns="http://schemas.openxmlformats.org/spreadsheetml/2006/main">
  <authors>
    <author>MMB</author>
  </authors>
  <commentList>
    <comment ref="E23" authorId="0">
      <text>
        <r>
          <rPr>
            <sz val="9"/>
            <rFont val="Tahoma"/>
            <family val="2"/>
          </rPr>
          <t>Potřeby MČ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Ostatní potřeby</t>
        </r>
      </text>
    </comment>
  </commentList>
</comments>
</file>

<file path=xl/comments2.xml><?xml version="1.0" encoding="utf-8"?>
<comments xmlns="http://schemas.openxmlformats.org/spreadsheetml/2006/main">
  <authors>
    <author>MMB</author>
    <author>trnecka</author>
  </authors>
  <commentList>
    <comment ref="E23" authorId="0">
      <text>
        <r>
          <rPr>
            <sz val="9"/>
            <rFont val="Tahoma"/>
            <family val="2"/>
          </rPr>
          <t>Potřeby MČ</t>
        </r>
        <r>
          <rPr>
            <sz val="8"/>
            <rFont val="Tahoma"/>
            <family val="2"/>
          </rPr>
          <t xml:space="preserve">
</t>
        </r>
      </text>
    </comment>
    <comment ref="W23" authorId="1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<sst xmlns="http://schemas.openxmlformats.org/spreadsheetml/2006/main" count="198" uniqueCount="85">
  <si>
    <t>Brno-střed</t>
  </si>
  <si>
    <t>Brno-jih</t>
  </si>
  <si>
    <t>Brno-Jundrov</t>
  </si>
  <si>
    <t>Brno-Královo Pole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</si>
  <si>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</si>
  <si>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</si>
  <si>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</si>
  <si>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</si>
  <si>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</si>
  <si>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</si>
  <si>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</si>
  <si>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</si>
  <si>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</si>
  <si>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Brno-Žebětín</t>
  </si>
  <si>
    <t>Brno-Maloměřice a Obřany</t>
  </si>
  <si>
    <t>Brno-Židenice</t>
  </si>
  <si>
    <t>Brno-Černovice</t>
  </si>
  <si>
    <t>Brno-Vinohrady</t>
  </si>
  <si>
    <t>Brno-Líšeň</t>
  </si>
  <si>
    <t>Brno-Slatina</t>
  </si>
  <si>
    <t>Brno-Tuřany</t>
  </si>
  <si>
    <t>Brno-Chrlice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</si>
  <si>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</si>
  <si>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</si>
  <si>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</si>
  <si>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</si>
  <si>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</si>
  <si>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</si>
  <si>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Ostatní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</si>
  <si>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</si>
  <si>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</si>
  <si>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</si>
  <si>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</si>
  <si>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</si>
  <si>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</si>
  <si>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</si>
  <si>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</si>
  <si>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</si>
  <si>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Jiné zdroje</t>
  </si>
  <si>
    <t>Ostatní potřeby</t>
  </si>
  <si>
    <t>Statutární město Brno</t>
  </si>
  <si>
    <t>Město</t>
  </si>
  <si>
    <t>Městské části celkem</t>
  </si>
  <si>
    <t>Brno-Brno-sever</t>
  </si>
  <si>
    <t>Řádek</t>
  </si>
  <si>
    <t xml:space="preserve"> Název finanční operace</t>
  </si>
  <si>
    <t>Tuřany</t>
  </si>
  <si>
    <t>Chrlice</t>
  </si>
  <si>
    <t>Královo</t>
  </si>
  <si>
    <t>Medlánky</t>
  </si>
  <si>
    <t>Řečkovice</t>
  </si>
  <si>
    <t>Ivanovice</t>
  </si>
  <si>
    <t>Jehnice</t>
  </si>
  <si>
    <t>Ořešín</t>
  </si>
  <si>
    <t>Pole</t>
  </si>
  <si>
    <t xml:space="preserve"> a  Mokrá Hora</t>
  </si>
  <si>
    <t>A:  ZDROJE  finančního  vypořádání</t>
  </si>
  <si>
    <t>Účetní stav účelových fondů, v tom:</t>
  </si>
  <si>
    <t>1a)</t>
  </si>
  <si>
    <t>Fond rezerv a rozvoje</t>
  </si>
  <si>
    <t>1b)</t>
  </si>
  <si>
    <t>Ostatní fondy</t>
  </si>
  <si>
    <t>Převody mezi městem a MČ, v tom:</t>
  </si>
  <si>
    <t>2a)</t>
  </si>
  <si>
    <t>10% podíl z kupní ceny nemovitostí svěřených MČ</t>
  </si>
  <si>
    <t>2b)</t>
  </si>
  <si>
    <t>20% podíl z příjmů z prodeje nemovitého majetku města</t>
  </si>
  <si>
    <t>2c)</t>
  </si>
  <si>
    <t>Tvorba FRR na vykrytí potřeb k tíži rozpočtu 2011</t>
  </si>
  <si>
    <t>Ú h r n   z d r o j ů  (ř.1 až ř. 4)</t>
  </si>
  <si>
    <t>B:  POTŘEBY  finančního  vypořádání</t>
  </si>
  <si>
    <t>Vratky do státního rozpočtu</t>
  </si>
  <si>
    <t>6a)</t>
  </si>
  <si>
    <t>do kapitoly Všeobecná pokladní správa státního rozpočtu</t>
  </si>
  <si>
    <t>6b)</t>
  </si>
  <si>
    <t>do rozpočtů ostatních kapitol státního rozpočtu a státních fondů</t>
  </si>
  <si>
    <t>Vratky do rozpočtu JMK</t>
  </si>
  <si>
    <t>Převody mezi městem a MČ</t>
  </si>
  <si>
    <t>10.</t>
  </si>
  <si>
    <t xml:space="preserve">Ú h r n  p o t ř e b (ř.6 až ř.9)   </t>
  </si>
  <si>
    <t>11.</t>
  </si>
  <si>
    <t>Úhrada potřeb (ř.10) ze zdrojů na ř.5 (po odečtení ř. 2a a 2b)</t>
  </si>
  <si>
    <t>12.</t>
  </si>
  <si>
    <t xml:space="preserve">Účetní stav účelových fondů po fin. vypořádání (ř.5-ř.10) </t>
  </si>
  <si>
    <t>Účetní stav účelových fondů k 31.12.2011, v tom: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</si>
</sst>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_);\(#,##0.00\)"/>
    <numFmt numFmtId="170" formatCode="#,##0_);\(#,##0\)"/>
    <numFmt numFmtId="171" formatCode="#,##0.0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b/>
      <sz val="11"/>
      <name val="Times New Roman CE"/>
      <family val="1"/>
    </font>
    <font>
      <sz val="10"/>
      <name val="Courier"/>
      <family val="1"/>
    </font>
    <font>
      <sz val="12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12"/>
      <color indexed="10"/>
      <name val="Times New Roman CE"/>
      <family val="0"/>
    </font>
    <font>
      <sz val="14"/>
      <name val="Times New Roman CE"/>
      <family val="1"/>
    </font>
    <font>
      <sz val="18"/>
      <name val="Times New Roman CE"/>
      <family val="1"/>
    </font>
    <font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6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48" applyFont="1" applyFill="1">
      <alignment/>
      <protection/>
    </xf>
    <xf numFmtId="0" fontId="3" fillId="0" borderId="10" xfId="48" applyFont="1" applyFill="1" applyBorder="1">
      <alignment/>
      <protection/>
    </xf>
    <xf numFmtId="3" fontId="3" fillId="0" borderId="0" xfId="48" applyNumberFormat="1" applyFont="1" applyFill="1">
      <alignment/>
      <protection/>
    </xf>
    <xf numFmtId="0" fontId="10" fillId="0" borderId="0" xfId="48" applyFont="1" applyFill="1">
      <alignment/>
      <protection/>
    </xf>
    <xf numFmtId="3" fontId="12" fillId="0" borderId="11" xfId="48" applyNumberFormat="1" applyFont="1" applyFill="1" applyBorder="1" applyAlignment="1" applyProtection="1">
      <alignment horizontal="right"/>
      <protection/>
    </xf>
    <xf numFmtId="3" fontId="12" fillId="0" borderId="12" xfId="48" applyNumberFormat="1" applyFont="1" applyFill="1" applyBorder="1" applyProtection="1">
      <alignment/>
      <protection/>
    </xf>
    <xf numFmtId="3" fontId="12" fillId="0" borderId="13" xfId="48" applyNumberFormat="1" applyFont="1" applyFill="1" applyBorder="1" applyAlignment="1" applyProtection="1">
      <alignment horizontal="right"/>
      <protection/>
    </xf>
    <xf numFmtId="3" fontId="12" fillId="0" borderId="14" xfId="48" applyNumberFormat="1" applyFont="1" applyFill="1" applyBorder="1" applyAlignment="1" applyProtection="1">
      <alignment horizontal="right"/>
      <protection/>
    </xf>
    <xf numFmtId="3" fontId="12" fillId="0" borderId="15" xfId="48" applyNumberFormat="1" applyFont="1" applyFill="1" applyBorder="1" applyAlignment="1" applyProtection="1">
      <alignment horizontal="right"/>
      <protection/>
    </xf>
    <xf numFmtId="3" fontId="16" fillId="0" borderId="11" xfId="48" applyNumberFormat="1" applyFont="1" applyFill="1" applyBorder="1" applyAlignment="1" applyProtection="1">
      <alignment horizontal="right"/>
      <protection/>
    </xf>
    <xf numFmtId="3" fontId="16" fillId="0" borderId="12" xfId="48" applyNumberFormat="1" applyFont="1" applyFill="1" applyBorder="1" applyProtection="1">
      <alignment/>
      <protection/>
    </xf>
    <xf numFmtId="3" fontId="16" fillId="0" borderId="13" xfId="48" applyNumberFormat="1" applyFont="1" applyFill="1" applyBorder="1" applyAlignment="1" applyProtection="1">
      <alignment horizontal="right"/>
      <protection/>
    </xf>
    <xf numFmtId="3" fontId="16" fillId="0" borderId="16" xfId="48" applyNumberFormat="1" applyFont="1" applyFill="1" applyBorder="1" applyAlignment="1" applyProtection="1">
      <alignment horizontal="right"/>
      <protection/>
    </xf>
    <xf numFmtId="3" fontId="16" fillId="0" borderId="14" xfId="48" applyNumberFormat="1" applyFont="1" applyFill="1" applyBorder="1" applyAlignment="1" applyProtection="1">
      <alignment horizontal="right"/>
      <protection/>
    </xf>
    <xf numFmtId="3" fontId="16" fillId="0" borderId="15" xfId="48" applyNumberFormat="1" applyFont="1" applyFill="1" applyBorder="1" applyAlignment="1" applyProtection="1">
      <alignment horizontal="right"/>
      <protection/>
    </xf>
    <xf numFmtId="3" fontId="12" fillId="0" borderId="16" xfId="48" applyNumberFormat="1" applyFont="1" applyFill="1" applyBorder="1" applyAlignment="1" applyProtection="1">
      <alignment horizontal="right"/>
      <protection/>
    </xf>
    <xf numFmtId="3" fontId="16" fillId="0" borderId="11" xfId="48" applyNumberFormat="1" applyFont="1" applyFill="1" applyBorder="1" applyProtection="1">
      <alignment/>
      <protection/>
    </xf>
    <xf numFmtId="3" fontId="12" fillId="0" borderId="11" xfId="48" applyNumberFormat="1" applyFont="1" applyFill="1" applyBorder="1" applyProtection="1">
      <alignment/>
      <protection/>
    </xf>
    <xf numFmtId="3" fontId="12" fillId="0" borderId="17" xfId="48" applyNumberFormat="1" applyFont="1" applyFill="1" applyBorder="1" applyProtection="1">
      <alignment/>
      <protection/>
    </xf>
    <xf numFmtId="3" fontId="12" fillId="0" borderId="18" xfId="48" applyNumberFormat="1" applyFont="1" applyFill="1" applyBorder="1" applyProtection="1">
      <alignment/>
      <protection/>
    </xf>
    <xf numFmtId="3" fontId="12" fillId="0" borderId="19" xfId="48" applyNumberFormat="1" applyFont="1" applyFill="1" applyBorder="1" applyProtection="1">
      <alignment/>
      <protection/>
    </xf>
    <xf numFmtId="3" fontId="12" fillId="0" borderId="20" xfId="48" applyNumberFormat="1" applyFont="1" applyFill="1" applyBorder="1" applyProtection="1">
      <alignment/>
      <protection/>
    </xf>
    <xf numFmtId="3" fontId="12" fillId="0" borderId="21" xfId="48" applyNumberFormat="1" applyFont="1" applyFill="1" applyBorder="1" applyProtection="1">
      <alignment/>
      <protection/>
    </xf>
    <xf numFmtId="3" fontId="12" fillId="0" borderId="22" xfId="48" applyNumberFormat="1" applyFont="1" applyFill="1" applyBorder="1" applyProtection="1">
      <alignment/>
      <protection/>
    </xf>
    <xf numFmtId="3" fontId="12" fillId="0" borderId="23" xfId="48" applyNumberFormat="1" applyFont="1" applyFill="1" applyBorder="1" applyProtection="1">
      <alignment/>
      <protection/>
    </xf>
    <xf numFmtId="3" fontId="12" fillId="0" borderId="24" xfId="49" applyNumberFormat="1" applyFont="1" applyFill="1" applyBorder="1" applyAlignment="1" applyProtection="1">
      <alignment horizontal="right"/>
      <protection/>
    </xf>
    <xf numFmtId="0" fontId="13" fillId="0" borderId="0" xfId="48" applyFont="1" applyFill="1">
      <alignment/>
      <protection/>
    </xf>
    <xf numFmtId="0" fontId="14" fillId="0" borderId="0" xfId="48" applyFont="1" applyFill="1" applyAlignment="1">
      <alignment horizontal="right"/>
      <protection/>
    </xf>
    <xf numFmtId="0" fontId="9" fillId="0" borderId="25" xfId="48" applyFont="1" applyFill="1" applyBorder="1" applyProtection="1">
      <alignment/>
      <protection/>
    </xf>
    <xf numFmtId="0" fontId="9" fillId="0" borderId="26" xfId="48" applyFont="1" applyFill="1" applyBorder="1" applyAlignment="1" applyProtection="1">
      <alignment horizontal="center"/>
      <protection/>
    </xf>
    <xf numFmtId="0" fontId="6" fillId="0" borderId="27" xfId="48" applyFont="1" applyFill="1" applyBorder="1" applyAlignment="1" applyProtection="1">
      <alignment horizontal="center"/>
      <protection/>
    </xf>
    <xf numFmtId="0" fontId="9" fillId="0" borderId="28" xfId="48" applyFont="1" applyFill="1" applyBorder="1" applyAlignment="1" applyProtection="1">
      <alignment horizontal="center"/>
      <protection/>
    </xf>
    <xf numFmtId="0" fontId="9" fillId="0" borderId="29" xfId="48" applyFont="1" applyFill="1" applyBorder="1" applyProtection="1">
      <alignment/>
      <protection/>
    </xf>
    <xf numFmtId="0" fontId="14" fillId="0" borderId="30" xfId="48" applyFont="1" applyFill="1" applyBorder="1" applyProtection="1">
      <alignment/>
      <protection/>
    </xf>
    <xf numFmtId="0" fontId="14" fillId="0" borderId="31" xfId="48" applyFont="1" applyFill="1" applyBorder="1" applyProtection="1">
      <alignment/>
      <protection/>
    </xf>
    <xf numFmtId="0" fontId="12" fillId="0" borderId="32" xfId="48" applyFont="1" applyFill="1" applyBorder="1" applyProtection="1">
      <alignment/>
      <protection/>
    </xf>
    <xf numFmtId="170" fontId="15" fillId="0" borderId="32" xfId="48" applyNumberFormat="1" applyFont="1" applyFill="1" applyBorder="1" applyProtection="1">
      <alignment/>
      <protection/>
    </xf>
    <xf numFmtId="170" fontId="15" fillId="0" borderId="11" xfId="48" applyNumberFormat="1" applyFont="1" applyFill="1" applyBorder="1" applyProtection="1">
      <alignment/>
      <protection/>
    </xf>
    <xf numFmtId="170" fontId="14" fillId="0" borderId="12" xfId="48" applyNumberFormat="1" applyFont="1" applyFill="1" applyBorder="1" applyProtection="1">
      <alignment/>
      <protection/>
    </xf>
    <xf numFmtId="170" fontId="14" fillId="0" borderId="16" xfId="48" applyNumberFormat="1" applyFont="1" applyFill="1" applyBorder="1" applyProtection="1">
      <alignment/>
      <protection/>
    </xf>
    <xf numFmtId="170" fontId="14" fillId="0" borderId="13" xfId="48" applyNumberFormat="1" applyFont="1" applyFill="1" applyBorder="1" applyProtection="1">
      <alignment/>
      <protection/>
    </xf>
    <xf numFmtId="170" fontId="14" fillId="0" borderId="33" xfId="48" applyNumberFormat="1" applyFont="1" applyFill="1" applyBorder="1" applyProtection="1">
      <alignment/>
      <protection/>
    </xf>
    <xf numFmtId="170" fontId="14" fillId="0" borderId="15" xfId="48" applyNumberFormat="1" applyFont="1" applyFill="1" applyBorder="1" applyProtection="1">
      <alignment/>
      <protection/>
    </xf>
    <xf numFmtId="170" fontId="14" fillId="0" borderId="34" xfId="48" applyNumberFormat="1" applyFont="1" applyFill="1" applyBorder="1" applyProtection="1">
      <alignment/>
      <protection/>
    </xf>
    <xf numFmtId="170" fontId="14" fillId="0" borderId="14" xfId="48" applyNumberFormat="1" applyFont="1" applyFill="1" applyBorder="1" applyProtection="1">
      <alignment/>
      <protection/>
    </xf>
    <xf numFmtId="170" fontId="14" fillId="0" borderId="35" xfId="48" applyNumberFormat="1" applyFont="1" applyFill="1" applyBorder="1" applyProtection="1">
      <alignment/>
      <protection/>
    </xf>
    <xf numFmtId="0" fontId="14" fillId="0" borderId="33" xfId="48" applyFont="1" applyFill="1" applyBorder="1">
      <alignment/>
      <protection/>
    </xf>
    <xf numFmtId="4" fontId="14" fillId="0" borderId="12" xfId="48" applyNumberFormat="1" applyFont="1" applyFill="1" applyBorder="1" applyProtection="1">
      <alignment/>
      <protection/>
    </xf>
    <xf numFmtId="0" fontId="14" fillId="0" borderId="14" xfId="48" applyFont="1" applyFill="1" applyBorder="1">
      <alignment/>
      <protection/>
    </xf>
    <xf numFmtId="0" fontId="9" fillId="0" borderId="31" xfId="48" applyFont="1" applyFill="1" applyBorder="1" applyAlignment="1" applyProtection="1">
      <alignment horizontal="center"/>
      <protection/>
    </xf>
    <xf numFmtId="0" fontId="12" fillId="0" borderId="32" xfId="48" applyFont="1" applyFill="1" applyBorder="1" applyProtection="1">
      <alignment/>
      <protection/>
    </xf>
    <xf numFmtId="3" fontId="12" fillId="0" borderId="32" xfId="48" applyNumberFormat="1" applyFont="1" applyFill="1" applyBorder="1" applyProtection="1">
      <alignment/>
      <protection/>
    </xf>
    <xf numFmtId="0" fontId="10" fillId="0" borderId="10" xfId="48" applyFont="1" applyFill="1" applyBorder="1">
      <alignment/>
      <protection/>
    </xf>
    <xf numFmtId="0" fontId="14" fillId="0" borderId="31" xfId="48" applyFont="1" applyFill="1" applyBorder="1" applyAlignment="1" applyProtection="1">
      <alignment horizontal="center"/>
      <protection/>
    </xf>
    <xf numFmtId="0" fontId="16" fillId="0" borderId="32" xfId="48" applyFont="1" applyFill="1" applyBorder="1" applyProtection="1">
      <alignment/>
      <protection/>
    </xf>
    <xf numFmtId="3" fontId="16" fillId="0" borderId="32" xfId="48" applyNumberFormat="1" applyFont="1" applyFill="1" applyBorder="1" applyProtection="1">
      <alignment/>
      <protection/>
    </xf>
    <xf numFmtId="0" fontId="3" fillId="0" borderId="10" xfId="48" applyFont="1" applyFill="1" applyBorder="1">
      <alignment/>
      <protection/>
    </xf>
    <xf numFmtId="0" fontId="3" fillId="0" borderId="0" xfId="48" applyFont="1" applyFill="1">
      <alignment/>
      <protection/>
    </xf>
    <xf numFmtId="9" fontId="16" fillId="0" borderId="32" xfId="48" applyNumberFormat="1" applyFont="1" applyFill="1" applyBorder="1" applyAlignment="1" applyProtection="1">
      <alignment horizontal="left"/>
      <protection/>
    </xf>
    <xf numFmtId="4" fontId="16" fillId="0" borderId="32" xfId="50" applyNumberFormat="1" applyFont="1" applyFill="1" applyBorder="1" applyProtection="1">
      <alignment/>
      <protection/>
    </xf>
    <xf numFmtId="3" fontId="3" fillId="0" borderId="10" xfId="48" applyNumberFormat="1" applyFont="1" applyFill="1" applyBorder="1">
      <alignment/>
      <protection/>
    </xf>
    <xf numFmtId="0" fontId="9" fillId="0" borderId="27" xfId="48" applyFont="1" applyFill="1" applyBorder="1" applyAlignment="1" applyProtection="1">
      <alignment horizontal="center"/>
      <protection/>
    </xf>
    <xf numFmtId="0" fontId="12" fillId="0" borderId="28" xfId="48" applyFont="1" applyFill="1" applyBorder="1" applyProtection="1">
      <alignment/>
      <protection/>
    </xf>
    <xf numFmtId="3" fontId="12" fillId="0" borderId="36" xfId="48" applyNumberFormat="1" applyFont="1" applyFill="1" applyBorder="1" applyProtection="1">
      <alignment/>
      <protection/>
    </xf>
    <xf numFmtId="3" fontId="12" fillId="0" borderId="37" xfId="48" applyNumberFormat="1" applyFont="1" applyFill="1" applyBorder="1" applyProtection="1">
      <alignment/>
      <protection/>
    </xf>
    <xf numFmtId="3" fontId="12" fillId="0" borderId="38" xfId="48" applyNumberFormat="1" applyFont="1" applyFill="1" applyBorder="1" applyProtection="1">
      <alignment/>
      <protection/>
    </xf>
    <xf numFmtId="3" fontId="12" fillId="0" borderId="39" xfId="48" applyNumberFormat="1" applyFont="1" applyFill="1" applyBorder="1" applyProtection="1">
      <alignment/>
      <protection/>
    </xf>
    <xf numFmtId="3" fontId="12" fillId="0" borderId="40" xfId="48" applyNumberFormat="1" applyFont="1" applyFill="1" applyBorder="1" applyProtection="1">
      <alignment/>
      <protection/>
    </xf>
    <xf numFmtId="3" fontId="12" fillId="0" borderId="41" xfId="48" applyNumberFormat="1" applyFont="1" applyFill="1" applyBorder="1" applyProtection="1">
      <alignment/>
      <protection/>
    </xf>
    <xf numFmtId="0" fontId="9" fillId="0" borderId="42" xfId="48" applyFont="1" applyFill="1" applyBorder="1" applyAlignment="1" applyProtection="1">
      <alignment horizontal="center"/>
      <protection/>
    </xf>
    <xf numFmtId="0" fontId="12" fillId="0" borderId="43" xfId="48" applyFont="1" applyFill="1" applyBorder="1" applyProtection="1">
      <alignment/>
      <protection/>
    </xf>
    <xf numFmtId="3" fontId="12" fillId="0" borderId="43" xfId="48" applyNumberFormat="1" applyFont="1" applyFill="1" applyBorder="1" applyProtection="1">
      <alignment/>
      <protection/>
    </xf>
    <xf numFmtId="3" fontId="12" fillId="0" borderId="44" xfId="48" applyNumberFormat="1" applyFont="1" applyFill="1" applyBorder="1" applyProtection="1">
      <alignment/>
      <protection/>
    </xf>
    <xf numFmtId="3" fontId="12" fillId="0" borderId="19" xfId="48" applyNumberFormat="1" applyFont="1" applyFill="1" applyBorder="1" applyProtection="1">
      <alignment/>
      <protection/>
    </xf>
    <xf numFmtId="3" fontId="12" fillId="0" borderId="22" xfId="48" applyNumberFormat="1" applyFont="1" applyFill="1" applyBorder="1" applyProtection="1">
      <alignment/>
      <protection/>
    </xf>
    <xf numFmtId="3" fontId="12" fillId="0" borderId="23" xfId="48" applyNumberFormat="1" applyFont="1" applyFill="1" applyBorder="1" applyProtection="1">
      <alignment/>
      <protection/>
    </xf>
    <xf numFmtId="3" fontId="10" fillId="0" borderId="10" xfId="48" applyNumberFormat="1" applyFont="1" applyFill="1" applyBorder="1">
      <alignment/>
      <protection/>
    </xf>
    <xf numFmtId="3" fontId="10" fillId="0" borderId="0" xfId="48" applyNumberFormat="1" applyFont="1" applyFill="1">
      <alignment/>
      <protection/>
    </xf>
    <xf numFmtId="3" fontId="12" fillId="0" borderId="32" xfId="48" applyNumberFormat="1" applyFont="1" applyFill="1" applyBorder="1" applyProtection="1">
      <alignment/>
      <protection/>
    </xf>
    <xf numFmtId="3" fontId="16" fillId="0" borderId="12" xfId="48" applyNumberFormat="1" applyFont="1" applyFill="1" applyBorder="1" applyProtection="1">
      <alignment/>
      <protection/>
    </xf>
    <xf numFmtId="3" fontId="16" fillId="0" borderId="16" xfId="48" applyNumberFormat="1" applyFont="1" applyFill="1" applyBorder="1" applyProtection="1">
      <alignment/>
      <protection/>
    </xf>
    <xf numFmtId="3" fontId="16" fillId="0" borderId="13" xfId="48" applyNumberFormat="1" applyFont="1" applyFill="1" applyBorder="1" applyProtection="1">
      <alignment/>
      <protection/>
    </xf>
    <xf numFmtId="3" fontId="16" fillId="0" borderId="14" xfId="48" applyNumberFormat="1" applyFont="1" applyFill="1" applyBorder="1" applyProtection="1">
      <alignment/>
      <protection/>
    </xf>
    <xf numFmtId="3" fontId="16" fillId="0" borderId="15" xfId="48" applyNumberFormat="1" applyFont="1" applyFill="1" applyBorder="1" applyProtection="1">
      <alignment/>
      <protection/>
    </xf>
    <xf numFmtId="3" fontId="16" fillId="0" borderId="45" xfId="48" applyNumberFormat="1" applyFont="1" applyFill="1" applyBorder="1" applyAlignment="1" applyProtection="1">
      <alignment horizontal="right"/>
      <protection/>
    </xf>
    <xf numFmtId="3" fontId="16" fillId="0" borderId="33" xfId="48" applyNumberFormat="1" applyFont="1" applyFill="1" applyBorder="1" applyAlignment="1" applyProtection="1">
      <alignment horizontal="right"/>
      <protection/>
    </xf>
    <xf numFmtId="3" fontId="16" fillId="0" borderId="14" xfId="48" applyNumberFormat="1" applyFont="1" applyFill="1" applyBorder="1" applyAlignment="1">
      <alignment horizontal="right"/>
      <protection/>
    </xf>
    <xf numFmtId="3" fontId="3" fillId="0" borderId="0" xfId="48" applyNumberFormat="1" applyFont="1" applyFill="1">
      <alignment/>
      <protection/>
    </xf>
    <xf numFmtId="0" fontId="9" fillId="0" borderId="31" xfId="48" applyFont="1" applyFill="1" applyBorder="1" applyAlignment="1" applyProtection="1">
      <alignment horizontal="center"/>
      <protection/>
    </xf>
    <xf numFmtId="0" fontId="14" fillId="0" borderId="31" xfId="48" applyFont="1" applyFill="1" applyBorder="1" applyAlignment="1" applyProtection="1">
      <alignment horizontal="center"/>
      <protection/>
    </xf>
    <xf numFmtId="0" fontId="16" fillId="0" borderId="32" xfId="48" applyFont="1" applyFill="1" applyBorder="1" applyProtection="1">
      <alignment/>
      <protection/>
    </xf>
    <xf numFmtId="3" fontId="16" fillId="0" borderId="32" xfId="48" applyNumberFormat="1" applyFont="1" applyFill="1" applyBorder="1" applyProtection="1">
      <alignment/>
      <protection/>
    </xf>
    <xf numFmtId="3" fontId="16" fillId="0" borderId="17" xfId="48" applyNumberFormat="1" applyFont="1" applyFill="1" applyBorder="1" applyProtection="1">
      <alignment/>
      <protection/>
    </xf>
    <xf numFmtId="0" fontId="9" fillId="0" borderId="46" xfId="48" applyFont="1" applyFill="1" applyBorder="1" applyAlignment="1" applyProtection="1">
      <alignment horizontal="center"/>
      <protection/>
    </xf>
    <xf numFmtId="0" fontId="12" fillId="0" borderId="47" xfId="48" applyFont="1" applyFill="1" applyBorder="1" applyProtection="1">
      <alignment/>
      <protection/>
    </xf>
    <xf numFmtId="3" fontId="12" fillId="0" borderId="47" xfId="48" applyNumberFormat="1" applyFont="1" applyFill="1" applyBorder="1" applyProtection="1">
      <alignment/>
      <protection/>
    </xf>
    <xf numFmtId="3" fontId="16" fillId="0" borderId="48" xfId="48" applyNumberFormat="1" applyFont="1" applyFill="1" applyBorder="1" applyAlignment="1" applyProtection="1">
      <alignment horizontal="right"/>
      <protection/>
    </xf>
    <xf numFmtId="3" fontId="16" fillId="0" borderId="49" xfId="48" applyNumberFormat="1" applyFont="1" applyFill="1" applyBorder="1" applyAlignment="1" applyProtection="1">
      <alignment horizontal="right"/>
      <protection/>
    </xf>
    <xf numFmtId="3" fontId="16" fillId="0" borderId="50" xfId="48" applyNumberFormat="1" applyFont="1" applyFill="1" applyBorder="1" applyAlignment="1" applyProtection="1">
      <alignment horizontal="right"/>
      <protection/>
    </xf>
    <xf numFmtId="3" fontId="16" fillId="0" borderId="51" xfId="48" applyNumberFormat="1" applyFont="1" applyFill="1" applyBorder="1" applyProtection="1">
      <alignment/>
      <protection/>
    </xf>
    <xf numFmtId="3" fontId="16" fillId="0" borderId="52" xfId="48" applyNumberFormat="1" applyFont="1" applyFill="1" applyBorder="1" applyAlignment="1" applyProtection="1">
      <alignment horizontal="right"/>
      <protection/>
    </xf>
    <xf numFmtId="3" fontId="16" fillId="0" borderId="49" xfId="48" applyNumberFormat="1" applyFont="1" applyFill="1" applyBorder="1" applyAlignment="1" applyProtection="1">
      <alignment horizontal="center"/>
      <protection/>
    </xf>
    <xf numFmtId="3" fontId="16" fillId="0" borderId="51" xfId="48" applyNumberFormat="1" applyFont="1" applyFill="1" applyBorder="1" applyAlignment="1" applyProtection="1">
      <alignment horizontal="right"/>
      <protection/>
    </xf>
    <xf numFmtId="3" fontId="16" fillId="0" borderId="51" xfId="48" applyNumberFormat="1" applyFont="1" applyFill="1" applyBorder="1" applyAlignment="1">
      <alignment horizontal="right"/>
      <protection/>
    </xf>
    <xf numFmtId="0" fontId="9" fillId="0" borderId="53" xfId="48" applyFont="1" applyFill="1" applyBorder="1" applyAlignment="1" applyProtection="1">
      <alignment horizontal="center"/>
      <protection/>
    </xf>
    <xf numFmtId="0" fontId="9" fillId="0" borderId="54" xfId="49" applyFont="1" applyFill="1" applyBorder="1" applyAlignment="1" applyProtection="1">
      <alignment horizontal="center"/>
      <protection/>
    </xf>
    <xf numFmtId="3" fontId="12" fillId="0" borderId="43" xfId="48" applyNumberFormat="1" applyFont="1" applyFill="1" applyBorder="1" applyProtection="1">
      <alignment/>
      <protection/>
    </xf>
    <xf numFmtId="0" fontId="9" fillId="0" borderId="55" xfId="49" applyFont="1" applyFill="1" applyBorder="1" applyAlignment="1" applyProtection="1">
      <alignment horizontal="center"/>
      <protection/>
    </xf>
    <xf numFmtId="0" fontId="12" fillId="0" borderId="56" xfId="49" applyFont="1" applyFill="1" applyBorder="1" applyProtection="1">
      <alignment/>
      <protection/>
    </xf>
    <xf numFmtId="3" fontId="12" fillId="0" borderId="32" xfId="49" applyNumberFormat="1" applyFont="1" applyFill="1" applyBorder="1" applyAlignment="1" applyProtection="1">
      <alignment horizontal="right"/>
      <protection/>
    </xf>
    <xf numFmtId="3" fontId="12" fillId="0" borderId="57" xfId="48" applyNumberFormat="1" applyFont="1" applyFill="1" applyBorder="1" applyProtection="1">
      <alignment/>
      <protection/>
    </xf>
    <xf numFmtId="3" fontId="12" fillId="0" borderId="58" xfId="48" applyNumberFormat="1" applyFont="1" applyFill="1" applyBorder="1">
      <alignment/>
      <protection/>
    </xf>
    <xf numFmtId="3" fontId="12" fillId="0" borderId="59" xfId="48" applyNumberFormat="1" applyFont="1" applyFill="1" applyBorder="1">
      <alignment/>
      <protection/>
    </xf>
    <xf numFmtId="3" fontId="12" fillId="0" borderId="60" xfId="48" applyNumberFormat="1" applyFont="1" applyFill="1" applyBorder="1">
      <alignment/>
      <protection/>
    </xf>
    <xf numFmtId="3" fontId="12" fillId="0" borderId="61" xfId="48" applyNumberFormat="1" applyFont="1" applyFill="1" applyBorder="1">
      <alignment/>
      <protection/>
    </xf>
    <xf numFmtId="3" fontId="12" fillId="0" borderId="62" xfId="48" applyNumberFormat="1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3" fillId="0" borderId="0" xfId="49" applyFont="1" applyFill="1">
      <alignment/>
      <protection/>
    </xf>
    <xf numFmtId="0" fontId="9" fillId="0" borderId="53" xfId="49" applyFont="1" applyFill="1" applyBorder="1" applyAlignment="1" applyProtection="1">
      <alignment horizontal="center"/>
      <protection/>
    </xf>
    <xf numFmtId="0" fontId="12" fillId="0" borderId="63" xfId="49" applyFont="1" applyFill="1" applyBorder="1" applyProtection="1">
      <alignment/>
      <protection/>
    </xf>
    <xf numFmtId="3" fontId="12" fillId="0" borderId="64" xfId="49" applyNumberFormat="1" applyFont="1" applyFill="1" applyBorder="1" applyAlignment="1" applyProtection="1">
      <alignment horizontal="right"/>
      <protection/>
    </xf>
    <xf numFmtId="3" fontId="12" fillId="0" borderId="40" xfId="49" applyNumberFormat="1" applyFont="1" applyFill="1" applyBorder="1" applyAlignment="1" applyProtection="1">
      <alignment horizontal="right"/>
      <protection/>
    </xf>
    <xf numFmtId="3" fontId="12" fillId="0" borderId="65" xfId="49" applyNumberFormat="1" applyFont="1" applyFill="1" applyBorder="1" applyProtection="1">
      <alignment/>
      <protection/>
    </xf>
    <xf numFmtId="3" fontId="12" fillId="0" borderId="66" xfId="49" applyNumberFormat="1" applyFont="1" applyFill="1" applyBorder="1" applyAlignment="1" applyProtection="1">
      <alignment horizontal="right"/>
      <protection/>
    </xf>
    <xf numFmtId="3" fontId="12" fillId="0" borderId="67" xfId="49" applyNumberFormat="1" applyFont="1" applyFill="1" applyBorder="1" applyAlignment="1" applyProtection="1">
      <alignment horizontal="right"/>
      <protection/>
    </xf>
    <xf numFmtId="3" fontId="12" fillId="0" borderId="38" xfId="49" applyNumberFormat="1" applyFont="1" applyFill="1" applyBorder="1" applyAlignment="1" applyProtection="1">
      <alignment horizontal="right"/>
      <protection/>
    </xf>
    <xf numFmtId="3" fontId="12" fillId="0" borderId="41" xfId="49" applyNumberFormat="1" applyFont="1" applyFill="1" applyBorder="1" applyAlignment="1" applyProtection="1">
      <alignment horizontal="right"/>
      <protection/>
    </xf>
    <xf numFmtId="0" fontId="13" fillId="0" borderId="0" xfId="48" applyFont="1" applyFill="1">
      <alignment/>
      <protection/>
    </xf>
    <xf numFmtId="0" fontId="3" fillId="0" borderId="0" xfId="48" applyFont="1" applyFill="1">
      <alignment/>
      <protection/>
    </xf>
    <xf numFmtId="0" fontId="14" fillId="0" borderId="0" xfId="48" applyFont="1" applyFill="1" applyAlignment="1">
      <alignment horizontal="right"/>
      <protection/>
    </xf>
    <xf numFmtId="0" fontId="9" fillId="0" borderId="25" xfId="48" applyFont="1" applyFill="1" applyBorder="1" applyProtection="1">
      <alignment/>
      <protection/>
    </xf>
    <xf numFmtId="0" fontId="9" fillId="0" borderId="26" xfId="48" applyFont="1" applyFill="1" applyBorder="1" applyAlignment="1" applyProtection="1">
      <alignment horizontal="center"/>
      <protection/>
    </xf>
    <xf numFmtId="0" fontId="6" fillId="0" borderId="27" xfId="48" applyFont="1" applyFill="1" applyBorder="1" applyAlignment="1" applyProtection="1">
      <alignment horizontal="center"/>
      <protection/>
    </xf>
    <xf numFmtId="0" fontId="9" fillId="0" borderId="28" xfId="48" applyFont="1" applyFill="1" applyBorder="1" applyAlignment="1" applyProtection="1">
      <alignment horizontal="center"/>
      <protection/>
    </xf>
    <xf numFmtId="0" fontId="3" fillId="0" borderId="10" xfId="48" applyFont="1" applyFill="1" applyBorder="1">
      <alignment/>
      <protection/>
    </xf>
    <xf numFmtId="0" fontId="9" fillId="0" borderId="29" xfId="48" applyFont="1" applyFill="1" applyBorder="1" applyProtection="1">
      <alignment/>
      <protection/>
    </xf>
    <xf numFmtId="0" fontId="14" fillId="0" borderId="30" xfId="48" applyFont="1" applyFill="1" applyBorder="1" applyProtection="1">
      <alignment/>
      <protection/>
    </xf>
    <xf numFmtId="0" fontId="14" fillId="0" borderId="31" xfId="48" applyFont="1" applyFill="1" applyBorder="1" applyProtection="1">
      <alignment/>
      <protection/>
    </xf>
    <xf numFmtId="0" fontId="12" fillId="0" borderId="32" xfId="48" applyFont="1" applyFill="1" applyBorder="1" applyProtection="1">
      <alignment/>
      <protection/>
    </xf>
    <xf numFmtId="170" fontId="15" fillId="0" borderId="32" xfId="48" applyNumberFormat="1" applyFont="1" applyFill="1" applyBorder="1" applyProtection="1">
      <alignment/>
      <protection/>
    </xf>
    <xf numFmtId="170" fontId="15" fillId="0" borderId="11" xfId="48" applyNumberFormat="1" applyFont="1" applyFill="1" applyBorder="1" applyProtection="1">
      <alignment/>
      <protection/>
    </xf>
    <xf numFmtId="170" fontId="14" fillId="0" borderId="12" xfId="48" applyNumberFormat="1" applyFont="1" applyFill="1" applyBorder="1" applyProtection="1">
      <alignment/>
      <protection/>
    </xf>
    <xf numFmtId="170" fontId="14" fillId="0" borderId="16" xfId="48" applyNumberFormat="1" applyFont="1" applyFill="1" applyBorder="1" applyProtection="1">
      <alignment/>
      <protection/>
    </xf>
    <xf numFmtId="170" fontId="14" fillId="0" borderId="13" xfId="48" applyNumberFormat="1" applyFont="1" applyFill="1" applyBorder="1" applyProtection="1">
      <alignment/>
      <protection/>
    </xf>
    <xf numFmtId="170" fontId="14" fillId="0" borderId="33" xfId="48" applyNumberFormat="1" applyFont="1" applyFill="1" applyBorder="1" applyProtection="1">
      <alignment/>
      <protection/>
    </xf>
    <xf numFmtId="170" fontId="14" fillId="0" borderId="15" xfId="48" applyNumberFormat="1" applyFont="1" applyFill="1" applyBorder="1" applyProtection="1">
      <alignment/>
      <protection/>
    </xf>
    <xf numFmtId="170" fontId="14" fillId="0" borderId="34" xfId="48" applyNumberFormat="1" applyFont="1" applyFill="1" applyBorder="1" applyProtection="1">
      <alignment/>
      <protection/>
    </xf>
    <xf numFmtId="170" fontId="14" fillId="0" borderId="14" xfId="48" applyNumberFormat="1" applyFont="1" applyFill="1" applyBorder="1" applyProtection="1">
      <alignment/>
      <protection/>
    </xf>
    <xf numFmtId="170" fontId="14" fillId="0" borderId="35" xfId="48" applyNumberFormat="1" applyFont="1" applyFill="1" applyBorder="1" applyProtection="1">
      <alignment/>
      <protection/>
    </xf>
    <xf numFmtId="0" fontId="14" fillId="0" borderId="33" xfId="48" applyFont="1" applyFill="1" applyBorder="1">
      <alignment/>
      <protection/>
    </xf>
    <xf numFmtId="4" fontId="14" fillId="0" borderId="12" xfId="48" applyNumberFormat="1" applyFont="1" applyFill="1" applyBorder="1" applyProtection="1">
      <alignment/>
      <protection/>
    </xf>
    <xf numFmtId="0" fontId="9" fillId="0" borderId="31" xfId="48" applyFont="1" applyFill="1" applyBorder="1" applyAlignment="1" applyProtection="1">
      <alignment horizontal="center"/>
      <protection/>
    </xf>
    <xf numFmtId="0" fontId="12" fillId="0" borderId="32" xfId="48" applyFont="1" applyFill="1" applyBorder="1" applyProtection="1">
      <alignment/>
      <protection/>
    </xf>
    <xf numFmtId="3" fontId="12" fillId="0" borderId="32" xfId="48" applyNumberFormat="1" applyFont="1" applyFill="1" applyBorder="1" applyProtection="1">
      <alignment/>
      <protection/>
    </xf>
    <xf numFmtId="0" fontId="10" fillId="0" borderId="0" xfId="48" applyFont="1" applyFill="1">
      <alignment/>
      <protection/>
    </xf>
    <xf numFmtId="0" fontId="14" fillId="0" borderId="31" xfId="48" applyFont="1" applyFill="1" applyBorder="1" applyAlignment="1" applyProtection="1">
      <alignment horizontal="center"/>
      <protection/>
    </xf>
    <xf numFmtId="0" fontId="16" fillId="0" borderId="32" xfId="48" applyFont="1" applyFill="1" applyBorder="1" applyProtection="1">
      <alignment/>
      <protection/>
    </xf>
    <xf numFmtId="3" fontId="16" fillId="0" borderId="32" xfId="48" applyNumberFormat="1" applyFont="1" applyFill="1" applyBorder="1" applyProtection="1">
      <alignment/>
      <protection/>
    </xf>
    <xf numFmtId="0" fontId="3" fillId="0" borderId="0" xfId="48" applyFont="1" applyFill="1">
      <alignment/>
      <protection/>
    </xf>
    <xf numFmtId="3" fontId="12" fillId="0" borderId="12" xfId="48" applyNumberFormat="1" applyFont="1" applyFill="1" applyBorder="1" applyProtection="1">
      <alignment/>
      <protection/>
    </xf>
    <xf numFmtId="9" fontId="16" fillId="0" borderId="32" xfId="48" applyNumberFormat="1" applyFont="1" applyFill="1" applyBorder="1" applyAlignment="1" applyProtection="1">
      <alignment horizontal="left"/>
      <protection/>
    </xf>
    <xf numFmtId="3" fontId="16" fillId="0" borderId="32" xfId="50" applyNumberFormat="1" applyFont="1" applyFill="1" applyBorder="1" applyProtection="1">
      <alignment/>
      <protection/>
    </xf>
    <xf numFmtId="3" fontId="16" fillId="0" borderId="12" xfId="48" applyNumberFormat="1" applyFont="1" applyFill="1" applyBorder="1" applyProtection="1">
      <alignment/>
      <protection/>
    </xf>
    <xf numFmtId="3" fontId="16" fillId="0" borderId="16" xfId="48" applyNumberFormat="1" applyFont="1" applyFill="1" applyBorder="1" applyAlignment="1" applyProtection="1">
      <alignment horizontal="right"/>
      <protection/>
    </xf>
    <xf numFmtId="3" fontId="16" fillId="0" borderId="14" xfId="48" applyNumberFormat="1" applyFont="1" applyFill="1" applyBorder="1" applyAlignment="1" applyProtection="1">
      <alignment horizontal="right"/>
      <protection/>
    </xf>
    <xf numFmtId="3" fontId="16" fillId="0" borderId="11" xfId="48" applyNumberFormat="1" applyFont="1" applyFill="1" applyBorder="1" applyAlignment="1" applyProtection="1">
      <alignment horizontal="right"/>
      <protection/>
    </xf>
    <xf numFmtId="3" fontId="16" fillId="0" borderId="15" xfId="48" applyNumberFormat="1" applyFont="1" applyFill="1" applyBorder="1" applyAlignment="1" applyProtection="1">
      <alignment horizontal="right"/>
      <protection/>
    </xf>
    <xf numFmtId="0" fontId="9" fillId="0" borderId="27" xfId="48" applyFont="1" applyFill="1" applyBorder="1" applyAlignment="1" applyProtection="1">
      <alignment horizontal="center"/>
      <protection/>
    </xf>
    <xf numFmtId="0" fontId="12" fillId="0" borderId="28" xfId="48" applyFont="1" applyFill="1" applyBorder="1" applyProtection="1">
      <alignment/>
      <protection/>
    </xf>
    <xf numFmtId="3" fontId="12" fillId="0" borderId="11" xfId="48" applyNumberFormat="1" applyFont="1" applyFill="1" applyBorder="1" applyAlignment="1" applyProtection="1">
      <alignment horizontal="right"/>
      <protection/>
    </xf>
    <xf numFmtId="3" fontId="12" fillId="0" borderId="36" xfId="48" applyNumberFormat="1" applyFont="1" applyFill="1" applyBorder="1" applyProtection="1">
      <alignment/>
      <protection/>
    </xf>
    <xf numFmtId="3" fontId="12" fillId="0" borderId="37" xfId="48" applyNumberFormat="1" applyFont="1" applyFill="1" applyBorder="1" applyProtection="1">
      <alignment/>
      <protection/>
    </xf>
    <xf numFmtId="3" fontId="12" fillId="0" borderId="38" xfId="48" applyNumberFormat="1" applyFont="1" applyFill="1" applyBorder="1" applyProtection="1">
      <alignment/>
      <protection/>
    </xf>
    <xf numFmtId="3" fontId="12" fillId="0" borderId="39" xfId="48" applyNumberFormat="1" applyFont="1" applyFill="1" applyBorder="1" applyProtection="1">
      <alignment/>
      <protection/>
    </xf>
    <xf numFmtId="3" fontId="12" fillId="0" borderId="40" xfId="48" applyNumberFormat="1" applyFont="1" applyFill="1" applyBorder="1" applyProtection="1">
      <alignment/>
      <protection/>
    </xf>
    <xf numFmtId="0" fontId="9" fillId="0" borderId="42" xfId="48" applyFont="1" applyFill="1" applyBorder="1" applyAlignment="1" applyProtection="1">
      <alignment horizontal="center"/>
      <protection/>
    </xf>
    <xf numFmtId="0" fontId="12" fillId="0" borderId="43" xfId="48" applyFont="1" applyFill="1" applyBorder="1" applyProtection="1">
      <alignment/>
      <protection/>
    </xf>
    <xf numFmtId="3" fontId="12" fillId="0" borderId="43" xfId="48" applyNumberFormat="1" applyFont="1" applyFill="1" applyBorder="1" applyProtection="1">
      <alignment/>
      <protection/>
    </xf>
    <xf numFmtId="3" fontId="12" fillId="0" borderId="44" xfId="48" applyNumberFormat="1" applyFont="1" applyFill="1" applyBorder="1" applyProtection="1">
      <alignment/>
      <protection/>
    </xf>
    <xf numFmtId="3" fontId="12" fillId="0" borderId="19" xfId="48" applyNumberFormat="1" applyFont="1" applyFill="1" applyBorder="1" applyProtection="1">
      <alignment/>
      <protection/>
    </xf>
    <xf numFmtId="3" fontId="12" fillId="0" borderId="22" xfId="48" applyNumberFormat="1" applyFont="1" applyFill="1" applyBorder="1" applyProtection="1">
      <alignment/>
      <protection/>
    </xf>
    <xf numFmtId="3" fontId="12" fillId="0" borderId="23" xfId="48" applyNumberFormat="1" applyFont="1" applyFill="1" applyBorder="1" applyProtection="1">
      <alignment/>
      <protection/>
    </xf>
    <xf numFmtId="3" fontId="10" fillId="0" borderId="10" xfId="48" applyNumberFormat="1" applyFont="1" applyFill="1" applyBorder="1">
      <alignment/>
      <protection/>
    </xf>
    <xf numFmtId="3" fontId="10" fillId="0" borderId="0" xfId="48" applyNumberFormat="1" applyFont="1" applyFill="1">
      <alignment/>
      <protection/>
    </xf>
    <xf numFmtId="3" fontId="12" fillId="0" borderId="32" xfId="48" applyNumberFormat="1" applyFont="1" applyFill="1" applyBorder="1" applyProtection="1">
      <alignment/>
      <protection/>
    </xf>
    <xf numFmtId="3" fontId="16" fillId="0" borderId="12" xfId="48" applyNumberFormat="1" applyFont="1" applyFill="1" applyBorder="1" applyProtection="1">
      <alignment/>
      <protection/>
    </xf>
    <xf numFmtId="3" fontId="16" fillId="0" borderId="16" xfId="48" applyNumberFormat="1" applyFont="1" applyFill="1" applyBorder="1" applyProtection="1">
      <alignment/>
      <protection/>
    </xf>
    <xf numFmtId="3" fontId="16" fillId="0" borderId="13" xfId="48" applyNumberFormat="1" applyFont="1" applyFill="1" applyBorder="1" applyProtection="1">
      <alignment/>
      <protection/>
    </xf>
    <xf numFmtId="3" fontId="16" fillId="0" borderId="14" xfId="48" applyNumberFormat="1" applyFont="1" applyFill="1" applyBorder="1" applyProtection="1">
      <alignment/>
      <protection/>
    </xf>
    <xf numFmtId="3" fontId="16" fillId="0" borderId="15" xfId="48" applyNumberFormat="1" applyFont="1" applyFill="1" applyBorder="1" applyProtection="1">
      <alignment/>
      <protection/>
    </xf>
    <xf numFmtId="3" fontId="16" fillId="0" borderId="45" xfId="48" applyNumberFormat="1" applyFont="1" applyFill="1" applyBorder="1" applyAlignment="1" applyProtection="1">
      <alignment horizontal="right"/>
      <protection/>
    </xf>
    <xf numFmtId="3" fontId="16" fillId="0" borderId="13" xfId="48" applyNumberFormat="1" applyFont="1" applyFill="1" applyBorder="1" applyAlignment="1" applyProtection="1">
      <alignment horizontal="right"/>
      <protection/>
    </xf>
    <xf numFmtId="3" fontId="16" fillId="0" borderId="33" xfId="48" applyNumberFormat="1" applyFont="1" applyFill="1" applyBorder="1" applyAlignment="1" applyProtection="1">
      <alignment horizontal="right"/>
      <protection/>
    </xf>
    <xf numFmtId="3" fontId="3" fillId="0" borderId="0" xfId="48" applyNumberFormat="1" applyFont="1" applyFill="1">
      <alignment/>
      <protection/>
    </xf>
    <xf numFmtId="0" fontId="9" fillId="0" borderId="31" xfId="48" applyFont="1" applyFill="1" applyBorder="1" applyAlignment="1" applyProtection="1">
      <alignment horizontal="center"/>
      <protection/>
    </xf>
    <xf numFmtId="0" fontId="14" fillId="0" borderId="31" xfId="48" applyFont="1" applyFill="1" applyBorder="1" applyAlignment="1" applyProtection="1">
      <alignment horizontal="center"/>
      <protection/>
    </xf>
    <xf numFmtId="0" fontId="16" fillId="0" borderId="32" xfId="48" applyFont="1" applyFill="1" applyBorder="1" applyProtection="1">
      <alignment/>
      <protection/>
    </xf>
    <xf numFmtId="3" fontId="16" fillId="0" borderId="32" xfId="48" applyNumberFormat="1" applyFont="1" applyFill="1" applyBorder="1" applyProtection="1">
      <alignment/>
      <protection/>
    </xf>
    <xf numFmtId="3" fontId="16" fillId="0" borderId="17" xfId="48" applyNumberFormat="1" applyFont="1" applyFill="1" applyBorder="1" applyProtection="1">
      <alignment/>
      <protection/>
    </xf>
    <xf numFmtId="0" fontId="9" fillId="0" borderId="46" xfId="48" applyFont="1" applyFill="1" applyBorder="1" applyAlignment="1" applyProtection="1">
      <alignment horizontal="center"/>
      <protection/>
    </xf>
    <xf numFmtId="0" fontId="12" fillId="0" borderId="47" xfId="48" applyFont="1" applyFill="1" applyBorder="1" applyProtection="1">
      <alignment/>
      <protection/>
    </xf>
    <xf numFmtId="3" fontId="12" fillId="0" borderId="47" xfId="48" applyNumberFormat="1" applyFont="1" applyFill="1" applyBorder="1" applyProtection="1">
      <alignment/>
      <protection/>
    </xf>
    <xf numFmtId="3" fontId="12" fillId="0" borderId="17" xfId="48" applyNumberFormat="1" applyFont="1" applyFill="1" applyBorder="1" applyProtection="1">
      <alignment/>
      <protection/>
    </xf>
    <xf numFmtId="3" fontId="16" fillId="0" borderId="48" xfId="48" applyNumberFormat="1" applyFont="1" applyFill="1" applyBorder="1" applyAlignment="1" applyProtection="1">
      <alignment horizontal="right"/>
      <protection/>
    </xf>
    <xf numFmtId="3" fontId="16" fillId="0" borderId="49" xfId="48" applyNumberFormat="1" applyFont="1" applyFill="1" applyBorder="1" applyAlignment="1" applyProtection="1">
      <alignment horizontal="right"/>
      <protection/>
    </xf>
    <xf numFmtId="3" fontId="16" fillId="0" borderId="50" xfId="48" applyNumberFormat="1" applyFont="1" applyFill="1" applyBorder="1" applyAlignment="1" applyProtection="1">
      <alignment horizontal="right"/>
      <protection/>
    </xf>
    <xf numFmtId="3" fontId="16" fillId="0" borderId="51" xfId="48" applyNumberFormat="1" applyFont="1" applyFill="1" applyBorder="1" applyProtection="1">
      <alignment/>
      <protection/>
    </xf>
    <xf numFmtId="3" fontId="16" fillId="0" borderId="52" xfId="48" applyNumberFormat="1" applyFont="1" applyFill="1" applyBorder="1" applyAlignment="1" applyProtection="1">
      <alignment horizontal="right"/>
      <protection/>
    </xf>
    <xf numFmtId="3" fontId="16" fillId="0" borderId="49" xfId="48" applyNumberFormat="1" applyFont="1" applyFill="1" applyBorder="1" applyAlignment="1" applyProtection="1">
      <alignment horizontal="center"/>
      <protection/>
    </xf>
    <xf numFmtId="3" fontId="16" fillId="0" borderId="51" xfId="48" applyNumberFormat="1" applyFont="1" applyFill="1" applyBorder="1" applyAlignment="1" applyProtection="1">
      <alignment horizontal="right"/>
      <protection/>
    </xf>
    <xf numFmtId="0" fontId="9" fillId="0" borderId="53" xfId="48" applyFont="1" applyFill="1" applyBorder="1" applyAlignment="1" applyProtection="1">
      <alignment horizontal="center"/>
      <protection/>
    </xf>
    <xf numFmtId="0" fontId="9" fillId="0" borderId="54" xfId="49" applyFont="1" applyFill="1" applyBorder="1" applyAlignment="1" applyProtection="1">
      <alignment horizontal="center"/>
      <protection/>
    </xf>
    <xf numFmtId="3" fontId="12" fillId="0" borderId="43" xfId="48" applyNumberFormat="1" applyFont="1" applyFill="1" applyBorder="1" applyProtection="1">
      <alignment/>
      <protection/>
    </xf>
    <xf numFmtId="0" fontId="9" fillId="0" borderId="55" xfId="49" applyFont="1" applyFill="1" applyBorder="1" applyAlignment="1" applyProtection="1">
      <alignment horizontal="center"/>
      <protection/>
    </xf>
    <xf numFmtId="0" fontId="12" fillId="0" borderId="56" xfId="49" applyFont="1" applyFill="1" applyBorder="1" applyProtection="1">
      <alignment/>
      <protection/>
    </xf>
    <xf numFmtId="3" fontId="12" fillId="0" borderId="32" xfId="49" applyNumberFormat="1" applyFont="1" applyFill="1" applyBorder="1" applyAlignment="1" applyProtection="1">
      <alignment horizontal="right"/>
      <protection/>
    </xf>
    <xf numFmtId="3" fontId="12" fillId="0" borderId="57" xfId="48" applyNumberFormat="1" applyFont="1" applyFill="1" applyBorder="1" applyProtection="1">
      <alignment/>
      <protection/>
    </xf>
    <xf numFmtId="3" fontId="12" fillId="0" borderId="58" xfId="48" applyNumberFormat="1" applyFont="1" applyFill="1" applyBorder="1">
      <alignment/>
      <protection/>
    </xf>
    <xf numFmtId="3" fontId="12" fillId="0" borderId="59" xfId="48" applyNumberFormat="1" applyFont="1" applyFill="1" applyBorder="1">
      <alignment/>
      <protection/>
    </xf>
    <xf numFmtId="3" fontId="12" fillId="0" borderId="60" xfId="48" applyNumberFormat="1" applyFont="1" applyFill="1" applyBorder="1">
      <alignment/>
      <protection/>
    </xf>
    <xf numFmtId="3" fontId="12" fillId="0" borderId="61" xfId="48" applyNumberFormat="1" applyFont="1" applyFill="1" applyBorder="1">
      <alignment/>
      <protection/>
    </xf>
    <xf numFmtId="3" fontId="12" fillId="0" borderId="62" xfId="48" applyNumberFormat="1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3" fillId="0" borderId="0" xfId="49" applyFont="1" applyFill="1">
      <alignment/>
      <protection/>
    </xf>
    <xf numFmtId="0" fontId="9" fillId="0" borderId="53" xfId="49" applyFont="1" applyFill="1" applyBorder="1" applyAlignment="1" applyProtection="1">
      <alignment horizontal="center"/>
      <protection/>
    </xf>
    <xf numFmtId="0" fontId="12" fillId="0" borderId="63" xfId="49" applyFont="1" applyFill="1" applyBorder="1" applyProtection="1">
      <alignment/>
      <protection/>
    </xf>
    <xf numFmtId="3" fontId="12" fillId="0" borderId="64" xfId="49" applyNumberFormat="1" applyFont="1" applyFill="1" applyBorder="1" applyAlignment="1" applyProtection="1">
      <alignment horizontal="right"/>
      <protection/>
    </xf>
    <xf numFmtId="3" fontId="12" fillId="0" borderId="40" xfId="49" applyNumberFormat="1" applyFont="1" applyFill="1" applyBorder="1" applyAlignment="1" applyProtection="1">
      <alignment horizontal="right"/>
      <protection/>
    </xf>
    <xf numFmtId="3" fontId="12" fillId="0" borderId="65" xfId="49" applyNumberFormat="1" applyFont="1" applyFill="1" applyBorder="1" applyProtection="1">
      <alignment/>
      <protection/>
    </xf>
    <xf numFmtId="3" fontId="12" fillId="0" borderId="66" xfId="49" applyNumberFormat="1" applyFont="1" applyFill="1" applyBorder="1" applyAlignment="1" applyProtection="1">
      <alignment horizontal="right"/>
      <protection/>
    </xf>
    <xf numFmtId="3" fontId="12" fillId="0" borderId="67" xfId="49" applyNumberFormat="1" applyFont="1" applyFill="1" applyBorder="1" applyAlignment="1" applyProtection="1">
      <alignment horizontal="right"/>
      <protection/>
    </xf>
    <xf numFmtId="3" fontId="12" fillId="0" borderId="38" xfId="49" applyNumberFormat="1" applyFont="1" applyFill="1" applyBorder="1" applyAlignment="1" applyProtection="1">
      <alignment horizontal="right"/>
      <protection/>
    </xf>
    <xf numFmtId="3" fontId="12" fillId="0" borderId="41" xfId="49" applyNumberFormat="1" applyFont="1" applyFill="1" applyBorder="1" applyAlignment="1" applyProtection="1">
      <alignment horizontal="right"/>
      <protection/>
    </xf>
    <xf numFmtId="3" fontId="3" fillId="0" borderId="0" xfId="48" applyNumberFormat="1" applyFont="1" applyFill="1">
      <alignment/>
      <protection/>
    </xf>
    <xf numFmtId="3" fontId="16" fillId="0" borderId="68" xfId="48" applyNumberFormat="1" applyFont="1" applyFill="1" applyBorder="1" applyAlignment="1" applyProtection="1">
      <alignment horizontal="right"/>
      <protection/>
    </xf>
    <xf numFmtId="3" fontId="16" fillId="0" borderId="68" xfId="48" applyNumberFormat="1" applyFont="1" applyFill="1" applyBorder="1" applyAlignment="1" applyProtection="1">
      <alignment horizontal="right"/>
      <protection/>
    </xf>
    <xf numFmtId="3" fontId="12" fillId="0" borderId="69" xfId="48" applyNumberFormat="1" applyFont="1" applyFill="1" applyBorder="1" applyAlignment="1" applyProtection="1">
      <alignment horizontal="right"/>
      <protection/>
    </xf>
    <xf numFmtId="0" fontId="3" fillId="0" borderId="0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0" fontId="3" fillId="0" borderId="0" xfId="48" applyFont="1" applyFill="1" applyBorder="1">
      <alignment/>
      <protection/>
    </xf>
    <xf numFmtId="3" fontId="3" fillId="0" borderId="0" xfId="48" applyNumberFormat="1" applyFont="1" applyFill="1" applyBorder="1">
      <alignment/>
      <protection/>
    </xf>
    <xf numFmtId="3" fontId="10" fillId="0" borderId="0" xfId="48" applyNumberFormat="1" applyFont="1" applyFill="1" applyBorder="1">
      <alignment/>
      <protection/>
    </xf>
    <xf numFmtId="0" fontId="14" fillId="0" borderId="70" xfId="48" applyFont="1" applyFill="1" applyBorder="1">
      <alignment/>
      <protection/>
    </xf>
    <xf numFmtId="3" fontId="12" fillId="0" borderId="70" xfId="48" applyNumberFormat="1" applyFont="1" applyFill="1" applyBorder="1" applyAlignment="1" applyProtection="1">
      <alignment horizontal="right"/>
      <protection/>
    </xf>
    <xf numFmtId="3" fontId="16" fillId="0" borderId="70" xfId="48" applyNumberFormat="1" applyFont="1" applyFill="1" applyBorder="1" applyAlignment="1" applyProtection="1">
      <alignment horizontal="right"/>
      <protection/>
    </xf>
    <xf numFmtId="3" fontId="16" fillId="0" borderId="70" xfId="48" applyNumberFormat="1" applyFont="1" applyFill="1" applyBorder="1" applyAlignment="1" applyProtection="1">
      <alignment horizontal="right"/>
      <protection/>
    </xf>
    <xf numFmtId="3" fontId="12" fillId="0" borderId="71" xfId="48" applyNumberFormat="1" applyFont="1" applyFill="1" applyBorder="1" applyProtection="1">
      <alignment/>
      <protection/>
    </xf>
    <xf numFmtId="3" fontId="16" fillId="0" borderId="70" xfId="48" applyNumberFormat="1" applyFont="1" applyFill="1" applyBorder="1" applyAlignment="1">
      <alignment horizontal="right"/>
      <protection/>
    </xf>
    <xf numFmtId="0" fontId="9" fillId="0" borderId="30" xfId="50" applyFont="1" applyFill="1" applyBorder="1" applyAlignment="1" applyProtection="1">
      <alignment horizontal="center" vertical="center" wrapText="1"/>
      <protection/>
    </xf>
    <xf numFmtId="0" fontId="9" fillId="0" borderId="72" xfId="48" applyFont="1" applyFill="1" applyBorder="1" applyAlignment="1" applyProtection="1">
      <alignment horizontal="center" vertical="center" wrapText="1"/>
      <protection/>
    </xf>
    <xf numFmtId="0" fontId="9" fillId="0" borderId="26" xfId="50" applyFont="1" applyFill="1" applyBorder="1" applyAlignment="1" applyProtection="1">
      <alignment horizontal="center" vertical="center" wrapText="1"/>
      <protection/>
    </xf>
    <xf numFmtId="0" fontId="9" fillId="0" borderId="28" xfId="50" applyFont="1" applyFill="1" applyBorder="1" applyAlignment="1" applyProtection="1">
      <alignment horizontal="center" vertical="center" wrapText="1"/>
      <protection/>
    </xf>
    <xf numFmtId="0" fontId="9" fillId="0" borderId="73" xfId="48" applyFont="1" applyFill="1" applyBorder="1" applyAlignment="1">
      <alignment horizontal="center" vertical="center" wrapText="1"/>
      <protection/>
    </xf>
    <xf numFmtId="0" fontId="9" fillId="0" borderId="74" xfId="48" applyFont="1" applyFill="1" applyBorder="1" applyAlignment="1" applyProtection="1">
      <alignment horizontal="center" vertical="center" wrapText="1"/>
      <protection/>
    </xf>
    <xf numFmtId="0" fontId="9" fillId="0" borderId="75" xfId="48" applyFont="1" applyFill="1" applyBorder="1" applyAlignment="1" applyProtection="1">
      <alignment horizontal="center" vertical="center" wrapText="1"/>
      <protection/>
    </xf>
    <xf numFmtId="0" fontId="9" fillId="0" borderId="72" xfId="48" applyFont="1" applyFill="1" applyBorder="1" applyAlignment="1">
      <alignment horizontal="center" vertical="center" wrapText="1"/>
      <protection/>
    </xf>
    <xf numFmtId="0" fontId="9" fillId="0" borderId="76" xfId="48" applyFont="1" applyFill="1" applyBorder="1" applyAlignment="1">
      <alignment horizontal="center" vertical="center" wrapText="1"/>
      <protection/>
    </xf>
    <xf numFmtId="0" fontId="9" fillId="0" borderId="77" xfId="48" applyFont="1" applyFill="1" applyBorder="1" applyAlignment="1">
      <alignment horizontal="center" vertical="center" wrapText="1"/>
      <protection/>
    </xf>
    <xf numFmtId="0" fontId="9" fillId="0" borderId="78" xfId="48" applyFont="1" applyFill="1" applyBorder="1" applyAlignment="1">
      <alignment horizontal="center" vertical="center" wrapText="1"/>
      <protection/>
    </xf>
    <xf numFmtId="0" fontId="9" fillId="0" borderId="79" xfId="48" applyFont="1" applyFill="1" applyBorder="1" applyAlignment="1">
      <alignment horizontal="center" vertical="center" wrapText="1"/>
      <protection/>
    </xf>
    <xf numFmtId="0" fontId="9" fillId="0" borderId="80" xfId="48" applyFont="1" applyFill="1" applyBorder="1" applyAlignment="1">
      <alignment horizontal="center" vertical="center" wrapText="1"/>
      <protection/>
    </xf>
    <xf numFmtId="0" fontId="9" fillId="0" borderId="81" xfId="48" applyFont="1" applyFill="1" applyBorder="1" applyAlignment="1">
      <alignment horizontal="center" vertical="center" wrapText="1"/>
      <protection/>
    </xf>
    <xf numFmtId="0" fontId="9" fillId="0" borderId="82" xfId="48" applyFont="1" applyFill="1" applyBorder="1" applyAlignment="1">
      <alignment horizontal="center" vertical="center" wrapText="1"/>
      <protection/>
    </xf>
    <xf numFmtId="0" fontId="9" fillId="0" borderId="83" xfId="48" applyFont="1" applyFill="1" applyBorder="1" applyAlignment="1">
      <alignment horizontal="center" vertical="center" wrapText="1"/>
      <protection/>
    </xf>
    <xf numFmtId="0" fontId="9" fillId="0" borderId="84" xfId="48" applyFont="1" applyFill="1" applyBorder="1" applyAlignment="1">
      <alignment horizontal="center" vertical="center" wrapText="1"/>
      <protection/>
    </xf>
    <xf numFmtId="0" fontId="9" fillId="0" borderId="85" xfId="48" applyFont="1" applyFill="1" applyBorder="1" applyAlignment="1">
      <alignment horizontal="center" vertical="center" wrapText="1"/>
      <protection/>
    </xf>
    <xf numFmtId="0" fontId="9" fillId="0" borderId="86" xfId="48" applyFont="1" applyFill="1" applyBorder="1" applyAlignment="1">
      <alignment horizontal="center" vertical="center" wrapText="1"/>
      <protection/>
    </xf>
    <xf numFmtId="0" fontId="9" fillId="0" borderId="87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88" xfId="48" applyFont="1" applyFill="1" applyBorder="1" applyAlignment="1">
      <alignment horizontal="center" vertical="center" wrapText="1"/>
      <protection/>
    </xf>
    <xf numFmtId="0" fontId="9" fillId="0" borderId="74" xfId="48" applyFont="1" applyFill="1" applyBorder="1" applyAlignment="1">
      <alignment horizontal="center" vertical="center" wrapText="1"/>
      <protection/>
    </xf>
    <xf numFmtId="0" fontId="9" fillId="0" borderId="75" xfId="48" applyFont="1" applyFill="1" applyBorder="1" applyAlignment="1">
      <alignment horizontal="center" vertical="center" wrapText="1"/>
      <protection/>
    </xf>
    <xf numFmtId="0" fontId="9" fillId="0" borderId="89" xfId="50" applyFont="1" applyFill="1" applyBorder="1" applyAlignment="1" applyProtection="1">
      <alignment horizontal="center" vertical="center" wrapText="1"/>
      <protection/>
    </xf>
    <xf numFmtId="0" fontId="9" fillId="0" borderId="90" xfId="50" applyFont="1" applyFill="1" applyBorder="1" applyAlignment="1" applyProtection="1">
      <alignment horizontal="center" vertical="center" wrapText="1"/>
      <protection/>
    </xf>
    <xf numFmtId="0" fontId="9" fillId="0" borderId="91" xfId="50" applyFont="1" applyFill="1" applyBorder="1" applyAlignment="1" applyProtection="1">
      <alignment horizontal="center" vertical="center" wrapText="1"/>
      <protection/>
    </xf>
    <xf numFmtId="0" fontId="9" fillId="0" borderId="92" xfId="48" applyFont="1" applyFill="1" applyBorder="1" applyAlignment="1" applyProtection="1">
      <alignment horizontal="center" vertical="center" wrapText="1"/>
      <protection/>
    </xf>
    <xf numFmtId="0" fontId="9" fillId="0" borderId="93" xfId="48" applyFont="1" applyFill="1" applyBorder="1" applyAlignment="1" applyProtection="1">
      <alignment horizontal="center" vertical="center" wrapText="1"/>
      <protection/>
    </xf>
    <xf numFmtId="0" fontId="9" fillId="0" borderId="94" xfId="48" applyFont="1" applyFill="1" applyBorder="1" applyAlignment="1" applyProtection="1">
      <alignment horizontal="center" vertical="center" wrapText="1"/>
      <protection/>
    </xf>
    <xf numFmtId="0" fontId="9" fillId="0" borderId="95" xfId="48" applyFont="1" applyFill="1" applyBorder="1" applyAlignment="1" applyProtection="1">
      <alignment horizontal="center" vertical="center" wrapText="1"/>
      <protection/>
    </xf>
    <xf numFmtId="0" fontId="9" fillId="0" borderId="96" xfId="48" applyFont="1" applyFill="1" applyBorder="1" applyAlignment="1" applyProtection="1">
      <alignment horizontal="center" vertical="center" wrapText="1"/>
      <protection/>
    </xf>
    <xf numFmtId="0" fontId="9" fillId="0" borderId="97" xfId="48" applyFont="1" applyFill="1" applyBorder="1" applyAlignment="1" applyProtection="1">
      <alignment horizontal="center" vertical="center" wrapText="1"/>
      <protection/>
    </xf>
    <xf numFmtId="0" fontId="9" fillId="0" borderId="78" xfId="48" applyFont="1" applyFill="1" applyBorder="1" applyAlignment="1">
      <alignment horizontal="center" vertical="center" wrapText="1"/>
      <protection/>
    </xf>
    <xf numFmtId="0" fontId="9" fillId="0" borderId="79" xfId="48" applyFont="1" applyFill="1" applyBorder="1" applyAlignment="1">
      <alignment horizontal="center" vertical="center" wrapText="1"/>
      <protection/>
    </xf>
    <xf numFmtId="0" fontId="9" fillId="0" borderId="80" xfId="48" applyFont="1" applyFill="1" applyBorder="1" applyAlignment="1">
      <alignment horizontal="center" vertical="center" wrapText="1"/>
      <protection/>
    </xf>
    <xf numFmtId="0" fontId="9" fillId="0" borderId="81" xfId="48" applyFont="1" applyFill="1" applyBorder="1" applyAlignment="1">
      <alignment horizontal="center" vertical="center" wrapText="1"/>
      <protection/>
    </xf>
    <xf numFmtId="0" fontId="9" fillId="0" borderId="82" xfId="48" applyFont="1" applyFill="1" applyBorder="1" applyAlignment="1">
      <alignment horizontal="center" vertical="center" wrapText="1"/>
      <protection/>
    </xf>
    <xf numFmtId="0" fontId="9" fillId="0" borderId="83" xfId="48" applyFont="1" applyFill="1" applyBorder="1" applyAlignment="1">
      <alignment horizontal="center" vertical="center" wrapText="1"/>
      <protection/>
    </xf>
    <xf numFmtId="0" fontId="9" fillId="0" borderId="74" xfId="48" applyFont="1" applyFill="1" applyBorder="1" applyAlignment="1">
      <alignment horizontal="center" vertical="center" wrapText="1"/>
      <protection/>
    </xf>
    <xf numFmtId="0" fontId="9" fillId="0" borderId="75" xfId="48" applyFont="1" applyFill="1" applyBorder="1" applyAlignment="1">
      <alignment horizontal="center" vertical="center" wrapText="1"/>
      <protection/>
    </xf>
    <xf numFmtId="0" fontId="9" fillId="0" borderId="72" xfId="48" applyFont="1" applyFill="1" applyBorder="1" applyAlignment="1">
      <alignment horizontal="center" vertical="center" wrapText="1"/>
      <protection/>
    </xf>
    <xf numFmtId="0" fontId="9" fillId="0" borderId="84" xfId="48" applyFont="1" applyFill="1" applyBorder="1" applyAlignment="1">
      <alignment horizontal="center" vertical="center" wrapText="1"/>
      <protection/>
    </xf>
    <xf numFmtId="0" fontId="9" fillId="0" borderId="85" xfId="48" applyFont="1" applyFill="1" applyBorder="1" applyAlignment="1">
      <alignment horizontal="center" vertical="center" wrapText="1"/>
      <protection/>
    </xf>
    <xf numFmtId="0" fontId="9" fillId="0" borderId="86" xfId="48" applyFont="1" applyFill="1" applyBorder="1" applyAlignment="1">
      <alignment horizontal="center" vertical="center" wrapText="1"/>
      <protection/>
    </xf>
    <xf numFmtId="0" fontId="9" fillId="0" borderId="87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88" xfId="48" applyFont="1" applyFill="1" applyBorder="1" applyAlignment="1">
      <alignment horizontal="center" vertical="center" wrapText="1"/>
      <protection/>
    </xf>
    <xf numFmtId="0" fontId="9" fillId="0" borderId="76" xfId="48" applyFont="1" applyFill="1" applyBorder="1" applyAlignment="1">
      <alignment horizontal="center" vertical="center" wrapText="1"/>
      <protection/>
    </xf>
    <xf numFmtId="0" fontId="9" fillId="0" borderId="77" xfId="48" applyFont="1" applyFill="1" applyBorder="1" applyAlignment="1">
      <alignment horizontal="center" vertical="center" wrapText="1"/>
      <protection/>
    </xf>
    <xf numFmtId="0" fontId="9" fillId="0" borderId="73" xfId="48" applyFont="1" applyFill="1" applyBorder="1" applyAlignment="1">
      <alignment horizontal="center" vertical="center" wrapText="1"/>
      <protection/>
    </xf>
    <xf numFmtId="0" fontId="9" fillId="0" borderId="26" xfId="50" applyFont="1" applyFill="1" applyBorder="1" applyAlignment="1" applyProtection="1">
      <alignment horizontal="center" vertical="center" wrapText="1"/>
      <protection/>
    </xf>
    <xf numFmtId="0" fontId="9" fillId="0" borderId="28" xfId="50" applyFont="1" applyFill="1" applyBorder="1" applyAlignment="1" applyProtection="1">
      <alignment horizontal="center" vertical="center" wrapText="1"/>
      <protection/>
    </xf>
    <xf numFmtId="0" fontId="9" fillId="0" borderId="30" xfId="50" applyFont="1" applyFill="1" applyBorder="1" applyAlignment="1" applyProtection="1">
      <alignment horizontal="center" vertical="center" wrapText="1"/>
      <protection/>
    </xf>
    <xf numFmtId="0" fontId="9" fillId="0" borderId="89" xfId="50" applyFont="1" applyFill="1" applyBorder="1" applyAlignment="1" applyProtection="1">
      <alignment horizontal="center" vertical="center" wrapText="1"/>
      <protection/>
    </xf>
    <xf numFmtId="0" fontId="9" fillId="0" borderId="90" xfId="50" applyFont="1" applyFill="1" applyBorder="1" applyAlignment="1" applyProtection="1">
      <alignment horizontal="center" vertical="center" wrapText="1"/>
      <protection/>
    </xf>
    <xf numFmtId="0" fontId="9" fillId="0" borderId="91" xfId="50" applyFont="1" applyFill="1" applyBorder="1" applyAlignment="1" applyProtection="1">
      <alignment horizontal="center" vertical="center" wrapText="1"/>
      <protection/>
    </xf>
    <xf numFmtId="0" fontId="9" fillId="0" borderId="92" xfId="48" applyFont="1" applyFill="1" applyBorder="1" applyAlignment="1" applyProtection="1">
      <alignment horizontal="center" vertical="center" wrapText="1"/>
      <protection/>
    </xf>
    <xf numFmtId="0" fontId="9" fillId="0" borderId="93" xfId="48" applyFont="1" applyFill="1" applyBorder="1" applyAlignment="1" applyProtection="1">
      <alignment horizontal="center" vertical="center" wrapText="1"/>
      <protection/>
    </xf>
    <xf numFmtId="0" fontId="9" fillId="0" borderId="94" xfId="48" applyFont="1" applyFill="1" applyBorder="1" applyAlignment="1" applyProtection="1">
      <alignment horizontal="center" vertical="center" wrapText="1"/>
      <protection/>
    </xf>
    <xf numFmtId="0" fontId="9" fillId="0" borderId="95" xfId="48" applyFont="1" applyFill="1" applyBorder="1" applyAlignment="1" applyProtection="1">
      <alignment horizontal="center" vertical="center" wrapText="1"/>
      <protection/>
    </xf>
    <xf numFmtId="0" fontId="9" fillId="0" borderId="96" xfId="48" applyFont="1" applyFill="1" applyBorder="1" applyAlignment="1" applyProtection="1">
      <alignment horizontal="center" vertical="center" wrapText="1"/>
      <protection/>
    </xf>
    <xf numFmtId="0" fontId="9" fillId="0" borderId="97" xfId="48" applyFont="1" applyFill="1" applyBorder="1" applyAlignment="1" applyProtection="1">
      <alignment horizontal="center" vertical="center" wrapText="1"/>
      <protection/>
    </xf>
    <xf numFmtId="0" fontId="9" fillId="0" borderId="74" xfId="48" applyFont="1" applyFill="1" applyBorder="1" applyAlignment="1" applyProtection="1">
      <alignment horizontal="center" vertical="center" wrapText="1"/>
      <protection/>
    </xf>
    <xf numFmtId="0" fontId="9" fillId="0" borderId="75" xfId="48" applyFont="1" applyFill="1" applyBorder="1" applyAlignment="1" applyProtection="1">
      <alignment horizontal="center" vertical="center" wrapText="1"/>
      <protection/>
    </xf>
    <xf numFmtId="0" fontId="9" fillId="0" borderId="72" xfId="48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 2" xfId="48"/>
    <cellStyle name="normální_FV 06 hlavní soubor" xfId="49"/>
    <cellStyle name="normální_FV 07 hlavní soubor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92"/>
  <sheetViews>
    <sheetView showZeros="0" zoomScale="70" zoomScaleNormal="70" zoomScalePageLayoutView="0" workbookViewId="0" topLeftCell="A1">
      <pane xSplit="2" ySplit="4" topLeftCell="C5" activePane="bottomRight" state="frozen"/>
      <selection pane="topLeft" activeCell="AA25" sqref="AA25"/>
      <selection pane="topRight" activeCell="AA25" sqref="AA25"/>
      <selection pane="bottomLeft" activeCell="AA25" sqref="AA25"/>
      <selection pane="bottomRight" activeCell="AH15" sqref="AH15"/>
    </sheetView>
  </sheetViews>
  <sheetFormatPr defaultColWidth="9.00390625" defaultRowHeight="12.75"/>
  <cols>
    <col min="1" max="1" width="7.75390625" style="1" customWidth="1"/>
    <col min="2" max="2" width="83.125" style="1" customWidth="1"/>
    <col min="3" max="5" width="18.375" style="1" customWidth="1"/>
    <col min="6" max="27" width="16.625" style="1" customWidth="1"/>
    <col min="28" max="28" width="17.25390625" style="1" customWidth="1"/>
    <col min="29" max="34" width="16.625" style="1" customWidth="1"/>
    <col min="35" max="16384" width="9.125" style="1" customWidth="1"/>
  </cols>
  <sheetData>
    <row r="1" spans="1:34" ht="18.75" thickBot="1">
      <c r="A1" s="27"/>
      <c r="L1" s="28"/>
      <c r="W1" s="28"/>
      <c r="AH1" s="28"/>
    </row>
    <row r="2" spans="1:34" ht="18.75" customHeight="1">
      <c r="A2" s="29"/>
      <c r="B2" s="30"/>
      <c r="C2" s="251" t="s">
        <v>40</v>
      </c>
      <c r="D2" s="273" t="s">
        <v>41</v>
      </c>
      <c r="E2" s="276" t="s">
        <v>42</v>
      </c>
      <c r="F2" s="279" t="s">
        <v>0</v>
      </c>
      <c r="G2" s="254" t="s">
        <v>4</v>
      </c>
      <c r="H2" s="254" t="s">
        <v>5</v>
      </c>
      <c r="I2" s="254" t="s">
        <v>6</v>
      </c>
      <c r="J2" s="271" t="s">
        <v>7</v>
      </c>
      <c r="K2" s="271" t="s">
        <v>8</v>
      </c>
      <c r="L2" s="265" t="s">
        <v>9</v>
      </c>
      <c r="M2" s="257" t="s">
        <v>10</v>
      </c>
      <c r="N2" s="271" t="s">
        <v>11</v>
      </c>
      <c r="O2" s="271" t="s">
        <v>12</v>
      </c>
      <c r="P2" s="271" t="s">
        <v>2</v>
      </c>
      <c r="Q2" s="271" t="s">
        <v>13</v>
      </c>
      <c r="R2" s="271" t="s">
        <v>43</v>
      </c>
      <c r="S2" s="271" t="s">
        <v>14</v>
      </c>
      <c r="T2" s="271" t="s">
        <v>15</v>
      </c>
      <c r="U2" s="271" t="s">
        <v>16</v>
      </c>
      <c r="V2" s="271" t="s">
        <v>1</v>
      </c>
      <c r="W2" s="265" t="s">
        <v>17</v>
      </c>
      <c r="X2" s="268" t="s">
        <v>18</v>
      </c>
      <c r="Y2" s="259" t="s">
        <v>19</v>
      </c>
      <c r="Z2" s="259" t="s">
        <v>20</v>
      </c>
      <c r="AA2" s="259" t="s">
        <v>21</v>
      </c>
      <c r="AB2" s="259" t="s">
        <v>3</v>
      </c>
      <c r="AC2" s="259" t="s">
        <v>22</v>
      </c>
      <c r="AD2" s="259" t="s">
        <v>23</v>
      </c>
      <c r="AE2" s="259" t="s">
        <v>24</v>
      </c>
      <c r="AF2" s="259" t="s">
        <v>25</v>
      </c>
      <c r="AG2" s="259" t="s">
        <v>26</v>
      </c>
      <c r="AH2" s="262" t="s">
        <v>27</v>
      </c>
    </row>
    <row r="3" spans="1:35" ht="18">
      <c r="A3" s="31" t="s">
        <v>44</v>
      </c>
      <c r="B3" s="32" t="s">
        <v>45</v>
      </c>
      <c r="C3" s="252"/>
      <c r="D3" s="274"/>
      <c r="E3" s="277"/>
      <c r="F3" s="280"/>
      <c r="G3" s="255"/>
      <c r="H3" s="255"/>
      <c r="I3" s="255"/>
      <c r="J3" s="272" t="s">
        <v>1</v>
      </c>
      <c r="K3" s="272" t="s">
        <v>1</v>
      </c>
      <c r="L3" s="266" t="s">
        <v>1</v>
      </c>
      <c r="M3" s="258" t="s">
        <v>1</v>
      </c>
      <c r="N3" s="272" t="s">
        <v>1</v>
      </c>
      <c r="O3" s="272" t="s">
        <v>1</v>
      </c>
      <c r="P3" s="272" t="s">
        <v>1</v>
      </c>
      <c r="Q3" s="272" t="s">
        <v>1</v>
      </c>
      <c r="R3" s="272" t="s">
        <v>1</v>
      </c>
      <c r="S3" s="272" t="s">
        <v>1</v>
      </c>
      <c r="T3" s="272" t="s">
        <v>1</v>
      </c>
      <c r="U3" s="272" t="s">
        <v>1</v>
      </c>
      <c r="V3" s="272" t="s">
        <v>1</v>
      </c>
      <c r="W3" s="266"/>
      <c r="X3" s="269" t="s">
        <v>46</v>
      </c>
      <c r="Y3" s="260" t="s">
        <v>46</v>
      </c>
      <c r="Z3" s="260" t="s">
        <v>46</v>
      </c>
      <c r="AA3" s="260" t="s">
        <v>47</v>
      </c>
      <c r="AB3" s="260" t="s">
        <v>48</v>
      </c>
      <c r="AC3" s="260" t="s">
        <v>49</v>
      </c>
      <c r="AD3" s="260" t="s">
        <v>50</v>
      </c>
      <c r="AE3" s="260" t="s">
        <v>51</v>
      </c>
      <c r="AF3" s="260" t="s">
        <v>52</v>
      </c>
      <c r="AG3" s="260" t="s">
        <v>53</v>
      </c>
      <c r="AH3" s="263"/>
      <c r="AI3" s="2"/>
    </row>
    <row r="4" spans="1:35" ht="19.5" customHeight="1" thickBot="1">
      <c r="A4" s="33"/>
      <c r="B4" s="34"/>
      <c r="C4" s="249"/>
      <c r="D4" s="275"/>
      <c r="E4" s="278"/>
      <c r="F4" s="281"/>
      <c r="G4" s="250"/>
      <c r="H4" s="250"/>
      <c r="I4" s="250"/>
      <c r="J4" s="256"/>
      <c r="K4" s="256"/>
      <c r="L4" s="267"/>
      <c r="M4" s="253"/>
      <c r="N4" s="256"/>
      <c r="O4" s="256"/>
      <c r="P4" s="256"/>
      <c r="Q4" s="256"/>
      <c r="R4" s="256"/>
      <c r="S4" s="256"/>
      <c r="T4" s="256"/>
      <c r="U4" s="256"/>
      <c r="V4" s="256"/>
      <c r="W4" s="267"/>
      <c r="X4" s="270"/>
      <c r="Y4" s="261"/>
      <c r="Z4" s="261"/>
      <c r="AA4" s="261"/>
      <c r="AB4" s="261" t="s">
        <v>54</v>
      </c>
      <c r="AC4" s="261"/>
      <c r="AD4" s="261" t="s">
        <v>55</v>
      </c>
      <c r="AE4" s="261"/>
      <c r="AF4" s="261"/>
      <c r="AG4" s="261"/>
      <c r="AH4" s="264"/>
      <c r="AI4" s="2"/>
    </row>
    <row r="5" spans="1:35" ht="20.25" customHeight="1">
      <c r="A5" s="35"/>
      <c r="B5" s="36"/>
      <c r="C5" s="37"/>
      <c r="D5" s="38"/>
      <c r="E5" s="39"/>
      <c r="F5" s="40"/>
      <c r="G5" s="41"/>
      <c r="H5" s="41"/>
      <c r="I5" s="41"/>
      <c r="J5" s="41"/>
      <c r="K5" s="40"/>
      <c r="L5" s="42"/>
      <c r="M5" s="43"/>
      <c r="N5" s="41"/>
      <c r="O5" s="41"/>
      <c r="P5" s="41"/>
      <c r="Q5" s="41"/>
      <c r="R5" s="41"/>
      <c r="S5" s="41"/>
      <c r="T5" s="44"/>
      <c r="U5" s="41"/>
      <c r="V5" s="41"/>
      <c r="W5" s="45"/>
      <c r="X5" s="43"/>
      <c r="Y5" s="41"/>
      <c r="Z5" s="41"/>
      <c r="AA5" s="41"/>
      <c r="AB5" s="46"/>
      <c r="AC5" s="44"/>
      <c r="AD5" s="41"/>
      <c r="AE5" s="41"/>
      <c r="AF5" s="41"/>
      <c r="AG5" s="41"/>
      <c r="AH5" s="47"/>
      <c r="AI5" s="2"/>
    </row>
    <row r="6" spans="1:35" ht="27.75" customHeight="1">
      <c r="A6" s="35"/>
      <c r="B6" s="36" t="s">
        <v>56</v>
      </c>
      <c r="C6" s="37"/>
      <c r="D6" s="38"/>
      <c r="E6" s="48"/>
      <c r="F6" s="40"/>
      <c r="G6" s="41"/>
      <c r="H6" s="41"/>
      <c r="I6" s="41"/>
      <c r="J6" s="41"/>
      <c r="K6" s="40"/>
      <c r="L6" s="45"/>
      <c r="M6" s="43"/>
      <c r="N6" s="41"/>
      <c r="O6" s="41"/>
      <c r="P6" s="41"/>
      <c r="Q6" s="41"/>
      <c r="R6" s="41"/>
      <c r="S6" s="41"/>
      <c r="T6" s="40"/>
      <c r="U6" s="41"/>
      <c r="V6" s="41"/>
      <c r="W6" s="45"/>
      <c r="X6" s="43"/>
      <c r="Y6" s="41"/>
      <c r="Z6" s="41"/>
      <c r="AA6" s="41"/>
      <c r="AB6" s="41"/>
      <c r="AC6" s="40"/>
      <c r="AD6" s="41"/>
      <c r="AE6" s="41"/>
      <c r="AF6" s="41"/>
      <c r="AG6" s="41"/>
      <c r="AH6" s="49"/>
      <c r="AI6" s="2"/>
    </row>
    <row r="7" spans="1:35" s="4" customFormat="1" ht="27.75" customHeight="1">
      <c r="A7" s="50" t="s">
        <v>29</v>
      </c>
      <c r="B7" s="51" t="s">
        <v>57</v>
      </c>
      <c r="C7" s="52" t="e">
        <f aca="true" t="shared" si="0" ref="C7:C15">SUM(D7:E7)</f>
        <v>#REF!</v>
      </c>
      <c r="D7" s="5" t="e">
        <f>SUM(D8:D9)</f>
        <v>#REF!</v>
      </c>
      <c r="E7" s="6" t="e">
        <f>SUM(F7:AH7)</f>
        <v>#REF!</v>
      </c>
      <c r="F7" s="7" t="e">
        <f>#REF!</f>
        <v>#REF!</v>
      </c>
      <c r="G7" s="7" t="e">
        <f>#REF!</f>
        <v>#REF!</v>
      </c>
      <c r="H7" s="7" t="e">
        <f>#REF!</f>
        <v>#REF!</v>
      </c>
      <c r="I7" s="7" t="e">
        <f>#REF!</f>
        <v>#REF!</v>
      </c>
      <c r="J7" s="7" t="e">
        <f>#REF!</f>
        <v>#REF!</v>
      </c>
      <c r="K7" s="7" t="e">
        <f>#REF!</f>
        <v>#REF!</v>
      </c>
      <c r="L7" s="8" t="e">
        <f>#REF!</f>
        <v>#REF!</v>
      </c>
      <c r="M7" s="9" t="e">
        <f>#REF!</f>
        <v>#REF!</v>
      </c>
      <c r="N7" s="7" t="e">
        <f>#REF!</f>
        <v>#REF!</v>
      </c>
      <c r="O7" s="7" t="e">
        <f>#REF!</f>
        <v>#REF!</v>
      </c>
      <c r="P7" s="7" t="e">
        <f>#REF!</f>
        <v>#REF!</v>
      </c>
      <c r="Q7" s="7" t="e">
        <f>#REF!</f>
        <v>#REF!</v>
      </c>
      <c r="R7" s="7" t="e">
        <f>#REF!</f>
        <v>#REF!</v>
      </c>
      <c r="S7" s="7" t="e">
        <f>#REF!</f>
        <v>#REF!</v>
      </c>
      <c r="T7" s="7" t="e">
        <f>#REF!</f>
        <v>#REF!</v>
      </c>
      <c r="U7" s="7" t="e">
        <f>#REF!</f>
        <v>#REF!</v>
      </c>
      <c r="V7" s="7" t="e">
        <f>#REF!</f>
        <v>#REF!</v>
      </c>
      <c r="W7" s="8" t="e">
        <f>#REF!</f>
        <v>#REF!</v>
      </c>
      <c r="X7" s="9" t="e">
        <f>#REF!</f>
        <v>#REF!</v>
      </c>
      <c r="Y7" s="7" t="e">
        <f>#REF!</f>
        <v>#REF!</v>
      </c>
      <c r="Z7" s="7" t="e">
        <f>#REF!</f>
        <v>#REF!</v>
      </c>
      <c r="AA7" s="7" t="e">
        <f>#REF!</f>
        <v>#REF!</v>
      </c>
      <c r="AB7" s="7" t="e">
        <f>#REF!</f>
        <v>#REF!</v>
      </c>
      <c r="AC7" s="7" t="e">
        <f>#REF!</f>
        <v>#REF!</v>
      </c>
      <c r="AD7" s="7" t="e">
        <f>#REF!</f>
        <v>#REF!</v>
      </c>
      <c r="AE7" s="7" t="e">
        <f>#REF!</f>
        <v>#REF!</v>
      </c>
      <c r="AF7" s="7" t="e">
        <f>#REF!</f>
        <v>#REF!</v>
      </c>
      <c r="AG7" s="7" t="e">
        <f>#REF!</f>
        <v>#REF!</v>
      </c>
      <c r="AH7" s="8" t="e">
        <f>#REF!</f>
        <v>#REF!</v>
      </c>
      <c r="AI7" s="53"/>
    </row>
    <row r="8" spans="1:35" s="58" customFormat="1" ht="27.75" customHeight="1">
      <c r="A8" s="54" t="s">
        <v>58</v>
      </c>
      <c r="B8" s="55" t="s">
        <v>59</v>
      </c>
      <c r="C8" s="56" t="e">
        <f t="shared" si="0"/>
        <v>#REF!</v>
      </c>
      <c r="D8" s="10" t="e">
        <f>ROUND(#REF!/1000,0)</f>
        <v>#REF!</v>
      </c>
      <c r="E8" s="11" t="e">
        <f aca="true" t="shared" si="1" ref="E8:E16">SUM(F8:AH8)</f>
        <v>#REF!</v>
      </c>
      <c r="F8" s="12" t="e">
        <f>#REF!</f>
        <v>#REF!</v>
      </c>
      <c r="G8" s="12" t="e">
        <f>#REF!</f>
        <v>#REF!</v>
      </c>
      <c r="H8" s="12" t="e">
        <f>#REF!</f>
        <v>#REF!</v>
      </c>
      <c r="I8" s="12" t="e">
        <f>#REF!</f>
        <v>#REF!</v>
      </c>
      <c r="J8" s="12" t="e">
        <f>#REF!</f>
        <v>#REF!</v>
      </c>
      <c r="K8" s="12" t="e">
        <f>#REF!</f>
        <v>#REF!</v>
      </c>
      <c r="L8" s="14" t="e">
        <f>#REF!</f>
        <v>#REF!</v>
      </c>
      <c r="M8" s="15" t="e">
        <f>#REF!</f>
        <v>#REF!</v>
      </c>
      <c r="N8" s="12" t="e">
        <f>#REF!</f>
        <v>#REF!</v>
      </c>
      <c r="O8" s="12" t="e">
        <f>#REF!</f>
        <v>#REF!</v>
      </c>
      <c r="P8" s="12" t="e">
        <f>#REF!</f>
        <v>#REF!</v>
      </c>
      <c r="Q8" s="12" t="e">
        <f>#REF!</f>
        <v>#REF!</v>
      </c>
      <c r="R8" s="12" t="e">
        <f>#REF!</f>
        <v>#REF!</v>
      </c>
      <c r="S8" s="12" t="e">
        <f>#REF!</f>
        <v>#REF!</v>
      </c>
      <c r="T8" s="12" t="e">
        <f>#REF!</f>
        <v>#REF!</v>
      </c>
      <c r="U8" s="12" t="e">
        <f>#REF!</f>
        <v>#REF!</v>
      </c>
      <c r="V8" s="12" t="e">
        <f>#REF!</f>
        <v>#REF!</v>
      </c>
      <c r="W8" s="14" t="e">
        <f>#REF!</f>
        <v>#REF!</v>
      </c>
      <c r="X8" s="15" t="e">
        <f>#REF!</f>
        <v>#REF!</v>
      </c>
      <c r="Y8" s="12" t="e">
        <f>#REF!</f>
        <v>#REF!</v>
      </c>
      <c r="Z8" s="12" t="e">
        <f>#REF!</f>
        <v>#REF!</v>
      </c>
      <c r="AA8" s="12" t="e">
        <f>#REF!</f>
        <v>#REF!</v>
      </c>
      <c r="AB8" s="12" t="e">
        <f>#REF!</f>
        <v>#REF!</v>
      </c>
      <c r="AC8" s="12" t="e">
        <f>#REF!</f>
        <v>#REF!</v>
      </c>
      <c r="AD8" s="12" t="e">
        <f>#REF!</f>
        <v>#REF!</v>
      </c>
      <c r="AE8" s="12" t="e">
        <f>#REF!</f>
        <v>#REF!</v>
      </c>
      <c r="AF8" s="12" t="e">
        <f>#REF!</f>
        <v>#REF!</v>
      </c>
      <c r="AG8" s="12" t="e">
        <f>#REF!</f>
        <v>#REF!</v>
      </c>
      <c r="AH8" s="14" t="e">
        <f>#REF!</f>
        <v>#REF!</v>
      </c>
      <c r="AI8" s="57"/>
    </row>
    <row r="9" spans="1:35" s="58" customFormat="1" ht="27.75" customHeight="1">
      <c r="A9" s="54" t="s">
        <v>60</v>
      </c>
      <c r="B9" s="55" t="s">
        <v>61</v>
      </c>
      <c r="C9" s="56"/>
      <c r="D9" s="10" t="e">
        <f>ROUND(#REF!/1000,0)-1</f>
        <v>#REF!</v>
      </c>
      <c r="E9" s="11" t="e">
        <f t="shared" si="1"/>
        <v>#REF!</v>
      </c>
      <c r="F9" s="12" t="e">
        <f>F7-F8</f>
        <v>#REF!</v>
      </c>
      <c r="G9" s="12" t="e">
        <f>G7-G8</f>
        <v>#REF!</v>
      </c>
      <c r="H9" s="12" t="e">
        <f aca="true" t="shared" si="2" ref="H9:AH9">H7-H8</f>
        <v>#REF!</v>
      </c>
      <c r="I9" s="12" t="e">
        <f t="shared" si="2"/>
        <v>#REF!</v>
      </c>
      <c r="J9" s="12" t="e">
        <f t="shared" si="2"/>
        <v>#REF!</v>
      </c>
      <c r="K9" s="12" t="e">
        <f t="shared" si="2"/>
        <v>#REF!</v>
      </c>
      <c r="L9" s="14" t="e">
        <f t="shared" si="2"/>
        <v>#REF!</v>
      </c>
      <c r="M9" s="15" t="e">
        <f t="shared" si="2"/>
        <v>#REF!</v>
      </c>
      <c r="N9" s="12" t="e">
        <f t="shared" si="2"/>
        <v>#REF!</v>
      </c>
      <c r="O9" s="12" t="e">
        <f t="shared" si="2"/>
        <v>#REF!</v>
      </c>
      <c r="P9" s="12" t="e">
        <f t="shared" si="2"/>
        <v>#REF!</v>
      </c>
      <c r="Q9" s="12" t="e">
        <f t="shared" si="2"/>
        <v>#REF!</v>
      </c>
      <c r="R9" s="12" t="e">
        <f t="shared" si="2"/>
        <v>#REF!</v>
      </c>
      <c r="S9" s="12" t="e">
        <f t="shared" si="2"/>
        <v>#REF!</v>
      </c>
      <c r="T9" s="12" t="e">
        <f t="shared" si="2"/>
        <v>#REF!</v>
      </c>
      <c r="U9" s="12" t="e">
        <f t="shared" si="2"/>
        <v>#REF!</v>
      </c>
      <c r="V9" s="12" t="e">
        <f t="shared" si="2"/>
        <v>#REF!</v>
      </c>
      <c r="W9" s="14" t="e">
        <f t="shared" si="2"/>
        <v>#REF!</v>
      </c>
      <c r="X9" s="15" t="e">
        <f t="shared" si="2"/>
        <v>#REF!</v>
      </c>
      <c r="Y9" s="12" t="e">
        <f t="shared" si="2"/>
        <v>#REF!</v>
      </c>
      <c r="Z9" s="12" t="e">
        <f t="shared" si="2"/>
        <v>#REF!</v>
      </c>
      <c r="AA9" s="12" t="e">
        <f t="shared" si="2"/>
        <v>#REF!</v>
      </c>
      <c r="AB9" s="12" t="e">
        <f t="shared" si="2"/>
        <v>#REF!</v>
      </c>
      <c r="AC9" s="12" t="e">
        <f t="shared" si="2"/>
        <v>#REF!</v>
      </c>
      <c r="AD9" s="12" t="e">
        <f t="shared" si="2"/>
        <v>#REF!</v>
      </c>
      <c r="AE9" s="12" t="e">
        <f t="shared" si="2"/>
        <v>#REF!</v>
      </c>
      <c r="AF9" s="12" t="e">
        <f t="shared" si="2"/>
        <v>#REF!</v>
      </c>
      <c r="AG9" s="12" t="e">
        <f t="shared" si="2"/>
        <v>#REF!</v>
      </c>
      <c r="AH9" s="14" t="e">
        <f t="shared" si="2"/>
        <v>#REF!</v>
      </c>
      <c r="AI9" s="57"/>
    </row>
    <row r="10" spans="1:35" s="4" customFormat="1" ht="27.75" customHeight="1">
      <c r="A10" s="50" t="s">
        <v>30</v>
      </c>
      <c r="B10" s="51" t="s">
        <v>62</v>
      </c>
      <c r="C10" s="52"/>
      <c r="D10" s="5" t="e">
        <f>ROUND(#REF!/1000,0)</f>
        <v>#REF!</v>
      </c>
      <c r="E10" s="6" t="e">
        <f t="shared" si="1"/>
        <v>#REF!</v>
      </c>
      <c r="F10" s="7" t="e">
        <f>#REF!</f>
        <v>#REF!</v>
      </c>
      <c r="G10" s="7" t="e">
        <f>#REF!</f>
        <v>#REF!</v>
      </c>
      <c r="H10" s="7" t="e">
        <f>#REF!</f>
        <v>#REF!</v>
      </c>
      <c r="I10" s="7" t="e">
        <f>#REF!</f>
        <v>#REF!</v>
      </c>
      <c r="J10" s="7" t="e">
        <f>#REF!</f>
        <v>#REF!</v>
      </c>
      <c r="K10" s="7" t="e">
        <f>#REF!</f>
        <v>#REF!</v>
      </c>
      <c r="L10" s="8" t="e">
        <f>#REF!</f>
        <v>#REF!</v>
      </c>
      <c r="M10" s="9" t="e">
        <f>#REF!</f>
        <v>#REF!</v>
      </c>
      <c r="N10" s="7" t="e">
        <f>#REF!</f>
        <v>#REF!</v>
      </c>
      <c r="O10" s="7" t="e">
        <f>#REF!</f>
        <v>#REF!</v>
      </c>
      <c r="P10" s="7" t="e">
        <f>#REF!</f>
        <v>#REF!</v>
      </c>
      <c r="Q10" s="7" t="e">
        <f>#REF!</f>
        <v>#REF!</v>
      </c>
      <c r="R10" s="7" t="e">
        <f>#REF!</f>
        <v>#REF!</v>
      </c>
      <c r="S10" s="7" t="e">
        <f>#REF!</f>
        <v>#REF!</v>
      </c>
      <c r="T10" s="7" t="e">
        <f>#REF!</f>
        <v>#REF!</v>
      </c>
      <c r="U10" s="7" t="e">
        <f>#REF!</f>
        <v>#REF!</v>
      </c>
      <c r="V10" s="7" t="e">
        <f>#REF!</f>
        <v>#REF!</v>
      </c>
      <c r="W10" s="8" t="e">
        <f>#REF!</f>
        <v>#REF!</v>
      </c>
      <c r="X10" s="9" t="e">
        <f>#REF!</f>
        <v>#REF!</v>
      </c>
      <c r="Y10" s="7" t="e">
        <f>#REF!</f>
        <v>#REF!</v>
      </c>
      <c r="Z10" s="7" t="e">
        <f>#REF!</f>
        <v>#REF!</v>
      </c>
      <c r="AA10" s="7" t="e">
        <f>#REF!</f>
        <v>#REF!</v>
      </c>
      <c r="AB10" s="7" t="e">
        <f>#REF!</f>
        <v>#REF!</v>
      </c>
      <c r="AC10" s="7" t="e">
        <f>#REF!</f>
        <v>#REF!</v>
      </c>
      <c r="AD10" s="7" t="e">
        <f>#REF!</f>
        <v>#REF!</v>
      </c>
      <c r="AE10" s="7" t="e">
        <f>#REF!</f>
        <v>#REF!</v>
      </c>
      <c r="AF10" s="7" t="e">
        <f>#REF!</f>
        <v>#REF!</v>
      </c>
      <c r="AG10" s="7" t="e">
        <f>#REF!</f>
        <v>#REF!</v>
      </c>
      <c r="AH10" s="8" t="e">
        <f>#REF!</f>
        <v>#REF!</v>
      </c>
      <c r="AI10" s="53"/>
    </row>
    <row r="11" spans="1:35" s="58" customFormat="1" ht="27.75" customHeight="1">
      <c r="A11" s="54" t="s">
        <v>63</v>
      </c>
      <c r="B11" s="59" t="s">
        <v>64</v>
      </c>
      <c r="C11" s="60" t="e">
        <f>SUM(D11:E11)</f>
        <v>#REF!</v>
      </c>
      <c r="D11" s="5"/>
      <c r="E11" s="11" t="e">
        <f t="shared" si="1"/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4" t="e">
        <f>#REF!</f>
        <v>#REF!</v>
      </c>
      <c r="M11" s="10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4" t="e">
        <f>#REF!</f>
        <v>#REF!</v>
      </c>
      <c r="X11" s="10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4" t="e">
        <f>#REF!</f>
        <v>#REF!</v>
      </c>
      <c r="AI11" s="61"/>
    </row>
    <row r="12" spans="1:35" s="58" customFormat="1" ht="27.75" customHeight="1">
      <c r="A12" s="54" t="s">
        <v>65</v>
      </c>
      <c r="B12" s="59" t="s">
        <v>66</v>
      </c>
      <c r="C12" s="60" t="e">
        <f>SUM(D12:E12)</f>
        <v>#REF!</v>
      </c>
      <c r="D12" s="5"/>
      <c r="E12" s="11" t="e">
        <f t="shared" si="1"/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4" t="e">
        <f>#REF!</f>
        <v>#REF!</v>
      </c>
      <c r="M12" s="10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4" t="e">
        <f>#REF!</f>
        <v>#REF!</v>
      </c>
      <c r="X12" s="10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4" t="e">
        <f>#REF!</f>
        <v>#REF!</v>
      </c>
      <c r="AI12" s="61"/>
    </row>
    <row r="13" spans="1:35" s="58" customFormat="1" ht="27.75" customHeight="1">
      <c r="A13" s="54" t="s">
        <v>67</v>
      </c>
      <c r="B13" s="55" t="s">
        <v>28</v>
      </c>
      <c r="C13" s="60" t="e">
        <f>SUM(D13:E13)</f>
        <v>#REF!</v>
      </c>
      <c r="D13" s="5"/>
      <c r="E13" s="11" t="e">
        <f t="shared" si="1"/>
        <v>#REF!</v>
      </c>
      <c r="F13" s="13" t="e">
        <f>F10-F11-F12</f>
        <v>#REF!</v>
      </c>
      <c r="G13" s="13" t="e">
        <f aca="true" t="shared" si="3" ref="G13:AH13">G10-G11-G12</f>
        <v>#REF!</v>
      </c>
      <c r="H13" s="13" t="e">
        <f t="shared" si="3"/>
        <v>#REF!</v>
      </c>
      <c r="I13" s="13" t="e">
        <f t="shared" si="3"/>
        <v>#REF!</v>
      </c>
      <c r="J13" s="13" t="e">
        <f t="shared" si="3"/>
        <v>#REF!</v>
      </c>
      <c r="K13" s="13" t="e">
        <f t="shared" si="3"/>
        <v>#REF!</v>
      </c>
      <c r="L13" s="14" t="e">
        <f t="shared" si="3"/>
        <v>#REF!</v>
      </c>
      <c r="M13" s="10" t="e">
        <f t="shared" si="3"/>
        <v>#REF!</v>
      </c>
      <c r="N13" s="13" t="e">
        <f t="shared" si="3"/>
        <v>#REF!</v>
      </c>
      <c r="O13" s="13" t="e">
        <f t="shared" si="3"/>
        <v>#REF!</v>
      </c>
      <c r="P13" s="13" t="e">
        <f t="shared" si="3"/>
        <v>#REF!</v>
      </c>
      <c r="Q13" s="13" t="e">
        <f t="shared" si="3"/>
        <v>#REF!</v>
      </c>
      <c r="R13" s="13" t="e">
        <f t="shared" si="3"/>
        <v>#REF!</v>
      </c>
      <c r="S13" s="13" t="e">
        <f t="shared" si="3"/>
        <v>#REF!</v>
      </c>
      <c r="T13" s="13" t="e">
        <f t="shared" si="3"/>
        <v>#REF!</v>
      </c>
      <c r="U13" s="13" t="e">
        <f t="shared" si="3"/>
        <v>#REF!</v>
      </c>
      <c r="V13" s="13" t="e">
        <f t="shared" si="3"/>
        <v>#REF!</v>
      </c>
      <c r="W13" s="14" t="e">
        <f t="shared" si="3"/>
        <v>#REF!</v>
      </c>
      <c r="X13" s="15" t="e">
        <f t="shared" si="3"/>
        <v>#REF!</v>
      </c>
      <c r="Y13" s="13" t="e">
        <f t="shared" si="3"/>
        <v>#REF!</v>
      </c>
      <c r="Z13" s="13" t="e">
        <f t="shared" si="3"/>
        <v>#REF!</v>
      </c>
      <c r="AA13" s="13" t="e">
        <f t="shared" si="3"/>
        <v>#REF!</v>
      </c>
      <c r="AB13" s="13" t="e">
        <f t="shared" si="3"/>
        <v>#REF!</v>
      </c>
      <c r="AC13" s="13" t="e">
        <f t="shared" si="3"/>
        <v>#REF!</v>
      </c>
      <c r="AD13" s="13" t="e">
        <f t="shared" si="3"/>
        <v>#REF!</v>
      </c>
      <c r="AE13" s="13" t="e">
        <f t="shared" si="3"/>
        <v>#REF!</v>
      </c>
      <c r="AF13" s="13" t="e">
        <f t="shared" si="3"/>
        <v>#REF!</v>
      </c>
      <c r="AG13" s="13" t="e">
        <f t="shared" si="3"/>
        <v>#REF!</v>
      </c>
      <c r="AH13" s="14" t="e">
        <f t="shared" si="3"/>
        <v>#REF!</v>
      </c>
      <c r="AI13" s="61"/>
    </row>
    <row r="14" spans="1:44" ht="27.75" customHeight="1">
      <c r="A14" s="50" t="s">
        <v>31</v>
      </c>
      <c r="B14" s="51" t="s">
        <v>38</v>
      </c>
      <c r="C14" s="52" t="e">
        <f t="shared" si="0"/>
        <v>#REF!</v>
      </c>
      <c r="D14" s="5" t="e">
        <f>ROUND(#REF!/1000,0)</f>
        <v>#REF!</v>
      </c>
      <c r="E14" s="6" t="e">
        <f t="shared" si="1"/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  <c r="I14" s="12" t="e">
        <f>#REF!</f>
        <v>#REF!</v>
      </c>
      <c r="J14" s="12" t="e">
        <f>#REF!</f>
        <v>#REF!</v>
      </c>
      <c r="K14" s="12" t="e">
        <f>#REF!</f>
        <v>#REF!</v>
      </c>
      <c r="L14" s="14" t="e">
        <f>#REF!</f>
        <v>#REF!</v>
      </c>
      <c r="M14" s="15" t="e">
        <f>#REF!</f>
        <v>#REF!</v>
      </c>
      <c r="N14" s="12" t="e">
        <f>#REF!</f>
        <v>#REF!</v>
      </c>
      <c r="O14" s="12" t="e">
        <f>#REF!</f>
        <v>#REF!</v>
      </c>
      <c r="P14" s="12" t="e">
        <f>#REF!</f>
        <v>#REF!</v>
      </c>
      <c r="Q14" s="12" t="e">
        <f>#REF!</f>
        <v>#REF!</v>
      </c>
      <c r="R14" s="12" t="e">
        <f>#REF!</f>
        <v>#REF!</v>
      </c>
      <c r="S14" s="12" t="e">
        <f>#REF!</f>
        <v>#REF!</v>
      </c>
      <c r="T14" s="12" t="e">
        <f>#REF!</f>
        <v>#REF!</v>
      </c>
      <c r="U14" s="12" t="e">
        <f>#REF!</f>
        <v>#REF!</v>
      </c>
      <c r="V14" s="12" t="e">
        <f>#REF!</f>
        <v>#REF!</v>
      </c>
      <c r="W14" s="14" t="e">
        <f>#REF!</f>
        <v>#REF!</v>
      </c>
      <c r="X14" s="15" t="e">
        <f>#REF!</f>
        <v>#REF!</v>
      </c>
      <c r="Y14" s="12" t="e">
        <f>#REF!</f>
        <v>#REF!</v>
      </c>
      <c r="Z14" s="12" t="e">
        <f>#REF!</f>
        <v>#REF!</v>
      </c>
      <c r="AA14" s="12" t="e">
        <f>#REF!</f>
        <v>#REF!</v>
      </c>
      <c r="AB14" s="12" t="e">
        <f>#REF!</f>
        <v>#REF!</v>
      </c>
      <c r="AC14" s="12" t="e">
        <f>#REF!</f>
        <v>#REF!</v>
      </c>
      <c r="AD14" s="12" t="e">
        <f>#REF!</f>
        <v>#REF!</v>
      </c>
      <c r="AE14" s="12" t="e">
        <f>#REF!</f>
        <v>#REF!</v>
      </c>
      <c r="AF14" s="12" t="e">
        <f>#REF!</f>
        <v>#REF!</v>
      </c>
      <c r="AG14" s="12" t="e">
        <f>#REF!</f>
        <v>#REF!</v>
      </c>
      <c r="AH14" s="14" t="e">
        <f>#REF!</f>
        <v>#REF!</v>
      </c>
      <c r="AI14" s="57"/>
      <c r="AJ14" s="58"/>
      <c r="AK14" s="58"/>
      <c r="AL14" s="58"/>
      <c r="AM14" s="58"/>
      <c r="AN14" s="58"/>
      <c r="AO14" s="58"/>
      <c r="AP14" s="58"/>
      <c r="AQ14" s="58"/>
      <c r="AR14" s="58"/>
    </row>
    <row r="15" spans="1:44" ht="27.75" customHeight="1" thickBot="1">
      <c r="A15" s="62" t="s">
        <v>32</v>
      </c>
      <c r="B15" s="63" t="s">
        <v>68</v>
      </c>
      <c r="C15" s="52" t="e">
        <f t="shared" si="0"/>
        <v>#REF!</v>
      </c>
      <c r="D15" s="5" t="e">
        <f>ROUND(#REF!/1000,0)</f>
        <v>#REF!</v>
      </c>
      <c r="E15" s="6" t="e">
        <f t="shared" si="1"/>
        <v>#REF!</v>
      </c>
      <c r="F15" s="64"/>
      <c r="G15" s="65"/>
      <c r="H15" s="65"/>
      <c r="I15" s="65"/>
      <c r="J15" s="65"/>
      <c r="K15" s="66"/>
      <c r="L15" s="67"/>
      <c r="M15" s="68"/>
      <c r="N15" s="65"/>
      <c r="O15" s="65"/>
      <c r="P15" s="65"/>
      <c r="Q15" s="65"/>
      <c r="R15" s="65" t="e">
        <f>ROUND(#REF!/1000,0)</f>
        <v>#REF!</v>
      </c>
      <c r="S15" s="65"/>
      <c r="T15" s="66" t="e">
        <f>ROUND(#REF!/1000,0)</f>
        <v>#REF!</v>
      </c>
      <c r="U15" s="68" t="e">
        <f>ROUND(#REF!/1000,0)</f>
        <v>#REF!</v>
      </c>
      <c r="V15" s="66" t="e">
        <f>ROUND(#REF!/1000,0)</f>
        <v>#REF!</v>
      </c>
      <c r="W15" s="67"/>
      <c r="X15" s="68" t="e">
        <f>ROUND(#REF!/1000,0)</f>
        <v>#REF!</v>
      </c>
      <c r="Y15" s="65" t="e">
        <f>ROUND(#REF!/1000,0)</f>
        <v>#REF!</v>
      </c>
      <c r="Z15" s="66"/>
      <c r="AA15" s="66"/>
      <c r="AB15" s="68" t="e">
        <f>ROUND(#REF!/1000,0)</f>
        <v>#REF!</v>
      </c>
      <c r="AC15" s="65"/>
      <c r="AD15" s="65"/>
      <c r="AE15" s="65"/>
      <c r="AF15" s="66"/>
      <c r="AG15" s="68"/>
      <c r="AH15" s="69" t="e">
        <f>ROUND(#REF!/1000,0)</f>
        <v>#REF!</v>
      </c>
      <c r="AI15" s="57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41" s="4" customFormat="1" ht="27.75" customHeight="1" thickBot="1">
      <c r="A16" s="70" t="s">
        <v>33</v>
      </c>
      <c r="B16" s="71" t="s">
        <v>69</v>
      </c>
      <c r="C16" s="72" t="e">
        <f>SUM(C7+C10+C14+C15)</f>
        <v>#REF!</v>
      </c>
      <c r="D16" s="73" t="e">
        <f>+D7+D10+D14+D15</f>
        <v>#REF!</v>
      </c>
      <c r="E16" s="74" t="e">
        <f t="shared" si="1"/>
        <v>#REF!</v>
      </c>
      <c r="F16" s="75" t="e">
        <f>SUM(F7,F10,F14,F15)</f>
        <v>#REF!</v>
      </c>
      <c r="G16" s="75" t="e">
        <f aca="true" t="shared" si="4" ref="G16:AH16">SUM(G7,G10,G14,G15)</f>
        <v>#REF!</v>
      </c>
      <c r="H16" s="75" t="e">
        <f t="shared" si="4"/>
        <v>#REF!</v>
      </c>
      <c r="I16" s="75" t="e">
        <f t="shared" si="4"/>
        <v>#REF!</v>
      </c>
      <c r="J16" s="75" t="e">
        <f t="shared" si="4"/>
        <v>#REF!</v>
      </c>
      <c r="K16" s="75" t="e">
        <f t="shared" si="4"/>
        <v>#REF!</v>
      </c>
      <c r="L16" s="76" t="e">
        <f t="shared" si="4"/>
        <v>#REF!</v>
      </c>
      <c r="M16" s="75" t="e">
        <f t="shared" si="4"/>
        <v>#REF!</v>
      </c>
      <c r="N16" s="75" t="e">
        <f t="shared" si="4"/>
        <v>#REF!</v>
      </c>
      <c r="O16" s="75" t="e">
        <f t="shared" si="4"/>
        <v>#REF!</v>
      </c>
      <c r="P16" s="75" t="e">
        <f t="shared" si="4"/>
        <v>#REF!</v>
      </c>
      <c r="Q16" s="75" t="e">
        <f t="shared" si="4"/>
        <v>#REF!</v>
      </c>
      <c r="R16" s="75" t="e">
        <f t="shared" si="4"/>
        <v>#REF!</v>
      </c>
      <c r="S16" s="75" t="e">
        <f t="shared" si="4"/>
        <v>#REF!</v>
      </c>
      <c r="T16" s="75" t="e">
        <f t="shared" si="4"/>
        <v>#REF!</v>
      </c>
      <c r="U16" s="75" t="e">
        <f t="shared" si="4"/>
        <v>#REF!</v>
      </c>
      <c r="V16" s="75" t="e">
        <f t="shared" si="4"/>
        <v>#REF!</v>
      </c>
      <c r="W16" s="76" t="e">
        <f t="shared" si="4"/>
        <v>#REF!</v>
      </c>
      <c r="X16" s="75" t="e">
        <f t="shared" si="4"/>
        <v>#REF!</v>
      </c>
      <c r="Y16" s="75" t="e">
        <f t="shared" si="4"/>
        <v>#REF!</v>
      </c>
      <c r="Z16" s="75" t="e">
        <f t="shared" si="4"/>
        <v>#REF!</v>
      </c>
      <c r="AA16" s="75" t="e">
        <f t="shared" si="4"/>
        <v>#REF!</v>
      </c>
      <c r="AB16" s="75" t="e">
        <f t="shared" si="4"/>
        <v>#REF!</v>
      </c>
      <c r="AC16" s="75" t="e">
        <f t="shared" si="4"/>
        <v>#REF!</v>
      </c>
      <c r="AD16" s="75" t="e">
        <f t="shared" si="4"/>
        <v>#REF!</v>
      </c>
      <c r="AE16" s="75" t="e">
        <f t="shared" si="4"/>
        <v>#REF!</v>
      </c>
      <c r="AF16" s="75" t="e">
        <f t="shared" si="4"/>
        <v>#REF!</v>
      </c>
      <c r="AG16" s="75" t="e">
        <f t="shared" si="4"/>
        <v>#REF!</v>
      </c>
      <c r="AH16" s="76" t="e">
        <f t="shared" si="4"/>
        <v>#REF!</v>
      </c>
      <c r="AI16" s="77"/>
      <c r="AJ16" s="78"/>
      <c r="AK16" s="78"/>
      <c r="AL16" s="78"/>
      <c r="AM16" s="78"/>
      <c r="AN16" s="78"/>
      <c r="AO16" s="78"/>
    </row>
    <row r="17" spans="1:44" ht="21" customHeight="1">
      <c r="A17" s="35"/>
      <c r="B17" s="36"/>
      <c r="C17" s="79"/>
      <c r="D17" s="17"/>
      <c r="E17" s="80"/>
      <c r="F17" s="81"/>
      <c r="G17" s="82"/>
      <c r="H17" s="82"/>
      <c r="I17" s="82"/>
      <c r="J17" s="82"/>
      <c r="K17" s="81"/>
      <c r="L17" s="83"/>
      <c r="M17" s="84"/>
      <c r="N17" s="82"/>
      <c r="O17" s="82"/>
      <c r="P17" s="82"/>
      <c r="Q17" s="82"/>
      <c r="R17" s="82"/>
      <c r="S17" s="82"/>
      <c r="T17" s="85"/>
      <c r="U17" s="12"/>
      <c r="V17" s="12"/>
      <c r="W17" s="86"/>
      <c r="X17" s="15"/>
      <c r="Y17" s="12"/>
      <c r="Z17" s="12"/>
      <c r="AA17" s="12"/>
      <c r="AB17" s="12"/>
      <c r="AC17" s="13"/>
      <c r="AD17" s="12"/>
      <c r="AE17" s="12"/>
      <c r="AF17" s="12"/>
      <c r="AG17" s="12"/>
      <c r="AH17" s="87"/>
      <c r="AI17" s="61"/>
      <c r="AJ17" s="88"/>
      <c r="AK17" s="88"/>
      <c r="AL17" s="88"/>
      <c r="AM17" s="88"/>
      <c r="AN17" s="88"/>
      <c r="AO17" s="88"/>
      <c r="AP17" s="58"/>
      <c r="AQ17" s="58"/>
      <c r="AR17" s="58"/>
    </row>
    <row r="18" spans="1:44" ht="27.75" customHeight="1">
      <c r="A18" s="35"/>
      <c r="B18" s="36" t="s">
        <v>70</v>
      </c>
      <c r="C18" s="79"/>
      <c r="D18" s="17"/>
      <c r="E18" s="80"/>
      <c r="F18" s="81"/>
      <c r="G18" s="82"/>
      <c r="H18" s="82"/>
      <c r="I18" s="82"/>
      <c r="J18" s="82"/>
      <c r="K18" s="81"/>
      <c r="L18" s="83"/>
      <c r="M18" s="84"/>
      <c r="N18" s="82"/>
      <c r="O18" s="82"/>
      <c r="P18" s="82"/>
      <c r="Q18" s="82"/>
      <c r="R18" s="82"/>
      <c r="S18" s="82"/>
      <c r="T18" s="13"/>
      <c r="U18" s="12"/>
      <c r="V18" s="12"/>
      <c r="W18" s="14"/>
      <c r="X18" s="15"/>
      <c r="Y18" s="12"/>
      <c r="Z18" s="12"/>
      <c r="AA18" s="12"/>
      <c r="AB18" s="12"/>
      <c r="AC18" s="13"/>
      <c r="AD18" s="12"/>
      <c r="AE18" s="12"/>
      <c r="AF18" s="12"/>
      <c r="AG18" s="12"/>
      <c r="AH18" s="87"/>
      <c r="AI18" s="61"/>
      <c r="AJ18" s="88"/>
      <c r="AK18" s="88"/>
      <c r="AL18" s="88"/>
      <c r="AM18" s="88"/>
      <c r="AN18" s="88"/>
      <c r="AO18" s="88"/>
      <c r="AP18" s="58"/>
      <c r="AQ18" s="58"/>
      <c r="AR18" s="58"/>
    </row>
    <row r="19" spans="1:44" ht="27.75" customHeight="1">
      <c r="A19" s="89" t="s">
        <v>34</v>
      </c>
      <c r="B19" s="36" t="s">
        <v>71</v>
      </c>
      <c r="C19" s="79" t="e">
        <f aca="true" t="shared" si="5" ref="C19:C24">SUM(D19:E19)</f>
        <v>#REF!</v>
      </c>
      <c r="D19" s="18" t="e">
        <f>SUM(D20:D21)</f>
        <v>#REF!</v>
      </c>
      <c r="E19" s="80"/>
      <c r="F19" s="81"/>
      <c r="G19" s="82"/>
      <c r="H19" s="82"/>
      <c r="I19" s="82"/>
      <c r="J19" s="82"/>
      <c r="K19" s="81"/>
      <c r="L19" s="83"/>
      <c r="M19" s="84"/>
      <c r="N19" s="82"/>
      <c r="O19" s="82"/>
      <c r="P19" s="82"/>
      <c r="Q19" s="82"/>
      <c r="R19" s="82"/>
      <c r="S19" s="82"/>
      <c r="T19" s="13"/>
      <c r="U19" s="12"/>
      <c r="V19" s="12"/>
      <c r="W19" s="14"/>
      <c r="X19" s="15"/>
      <c r="Y19" s="12"/>
      <c r="Z19" s="12"/>
      <c r="AA19" s="12"/>
      <c r="AB19" s="12"/>
      <c r="AC19" s="13"/>
      <c r="AD19" s="12"/>
      <c r="AE19" s="12"/>
      <c r="AF19" s="12"/>
      <c r="AG19" s="12"/>
      <c r="AH19" s="87"/>
      <c r="AI19" s="61"/>
      <c r="AJ19" s="88"/>
      <c r="AK19" s="88"/>
      <c r="AL19" s="88"/>
      <c r="AM19" s="88"/>
      <c r="AN19" s="88"/>
      <c r="AO19" s="88"/>
      <c r="AP19" s="58"/>
      <c r="AQ19" s="58"/>
      <c r="AR19" s="58"/>
    </row>
    <row r="20" spans="1:44" ht="27.75" customHeight="1">
      <c r="A20" s="90" t="s">
        <v>72</v>
      </c>
      <c r="B20" s="91" t="s">
        <v>73</v>
      </c>
      <c r="C20" s="92" t="e">
        <f t="shared" si="5"/>
        <v>#REF!</v>
      </c>
      <c r="D20" s="10" t="e">
        <f>ROUND(#REF!/1000,0)</f>
        <v>#REF!</v>
      </c>
      <c r="E20" s="93"/>
      <c r="F20" s="81"/>
      <c r="G20" s="82"/>
      <c r="H20" s="82"/>
      <c r="I20" s="82"/>
      <c r="J20" s="82"/>
      <c r="K20" s="81"/>
      <c r="L20" s="83"/>
      <c r="M20" s="84"/>
      <c r="N20" s="82"/>
      <c r="O20" s="82"/>
      <c r="P20" s="82"/>
      <c r="Q20" s="82"/>
      <c r="R20" s="82"/>
      <c r="S20" s="82"/>
      <c r="T20" s="13"/>
      <c r="U20" s="12"/>
      <c r="V20" s="12"/>
      <c r="W20" s="14"/>
      <c r="X20" s="15"/>
      <c r="Y20" s="12"/>
      <c r="Z20" s="12"/>
      <c r="AA20" s="12"/>
      <c r="AB20" s="12"/>
      <c r="AC20" s="13"/>
      <c r="AD20" s="12"/>
      <c r="AE20" s="12"/>
      <c r="AF20" s="12"/>
      <c r="AG20" s="12"/>
      <c r="AH20" s="87"/>
      <c r="AI20" s="61"/>
      <c r="AJ20" s="88"/>
      <c r="AK20" s="88"/>
      <c r="AL20" s="88"/>
      <c r="AM20" s="88"/>
      <c r="AN20" s="88"/>
      <c r="AO20" s="88"/>
      <c r="AP20" s="58"/>
      <c r="AQ20" s="58"/>
      <c r="AR20" s="58"/>
    </row>
    <row r="21" spans="1:44" ht="27.75" customHeight="1">
      <c r="A21" s="90" t="s">
        <v>74</v>
      </c>
      <c r="B21" s="91" t="s">
        <v>75</v>
      </c>
      <c r="C21" s="92" t="e">
        <f t="shared" si="5"/>
        <v>#REF!</v>
      </c>
      <c r="D21" s="10" t="e">
        <f>ROUND(#REF!/1000,0)</f>
        <v>#REF!</v>
      </c>
      <c r="E21" s="93"/>
      <c r="F21" s="81"/>
      <c r="G21" s="82"/>
      <c r="H21" s="82"/>
      <c r="I21" s="82"/>
      <c r="J21" s="82"/>
      <c r="K21" s="81"/>
      <c r="L21" s="83"/>
      <c r="M21" s="84"/>
      <c r="N21" s="82"/>
      <c r="O21" s="82"/>
      <c r="P21" s="82"/>
      <c r="Q21" s="82"/>
      <c r="R21" s="82"/>
      <c r="S21" s="82"/>
      <c r="T21" s="13"/>
      <c r="U21" s="12"/>
      <c r="V21" s="12"/>
      <c r="W21" s="14"/>
      <c r="X21" s="15"/>
      <c r="Y21" s="12"/>
      <c r="Z21" s="12"/>
      <c r="AA21" s="12"/>
      <c r="AB21" s="12"/>
      <c r="AC21" s="13"/>
      <c r="AD21" s="12"/>
      <c r="AE21" s="12"/>
      <c r="AF21" s="12"/>
      <c r="AG21" s="12"/>
      <c r="AH21" s="87"/>
      <c r="AI21" s="61"/>
      <c r="AJ21" s="88"/>
      <c r="AK21" s="88"/>
      <c r="AL21" s="88"/>
      <c r="AM21" s="88"/>
      <c r="AN21" s="88"/>
      <c r="AO21" s="88"/>
      <c r="AP21" s="58"/>
      <c r="AQ21" s="58"/>
      <c r="AR21" s="58"/>
    </row>
    <row r="22" spans="1:44" ht="27.75" customHeight="1">
      <c r="A22" s="94" t="s">
        <v>35</v>
      </c>
      <c r="B22" s="95" t="s">
        <v>76</v>
      </c>
      <c r="C22" s="96" t="e">
        <f t="shared" si="5"/>
        <v>#REF!</v>
      </c>
      <c r="D22" s="5" t="e">
        <f>ROUND(#REF!/1000,0)</f>
        <v>#REF!</v>
      </c>
      <c r="E22" s="19">
        <f>SUM(F22:AH22)</f>
        <v>0</v>
      </c>
      <c r="F22" s="97"/>
      <c r="G22" s="98"/>
      <c r="H22" s="98"/>
      <c r="I22" s="98"/>
      <c r="J22" s="98"/>
      <c r="K22" s="99"/>
      <c r="L22" s="100"/>
      <c r="M22" s="101"/>
      <c r="N22" s="102"/>
      <c r="O22" s="98"/>
      <c r="P22" s="98"/>
      <c r="Q22" s="102"/>
      <c r="R22" s="98"/>
      <c r="S22" s="102"/>
      <c r="T22" s="99"/>
      <c r="U22" s="98"/>
      <c r="V22" s="98"/>
      <c r="W22" s="103"/>
      <c r="X22" s="101"/>
      <c r="Y22" s="98"/>
      <c r="Z22" s="98"/>
      <c r="AA22" s="98"/>
      <c r="AB22" s="98"/>
      <c r="AC22" s="99"/>
      <c r="AD22" s="98"/>
      <c r="AE22" s="98"/>
      <c r="AF22" s="98"/>
      <c r="AG22" s="98"/>
      <c r="AH22" s="104"/>
      <c r="AI22" s="61"/>
      <c r="AJ22" s="88"/>
      <c r="AK22" s="88"/>
      <c r="AL22" s="88"/>
      <c r="AM22" s="88"/>
      <c r="AN22" s="88"/>
      <c r="AO22" s="88"/>
      <c r="AP22" s="58"/>
      <c r="AQ22" s="58"/>
      <c r="AR22" s="58"/>
    </row>
    <row r="23" spans="1:41" s="4" customFormat="1" ht="27.75" customHeight="1">
      <c r="A23" s="89" t="s">
        <v>36</v>
      </c>
      <c r="B23" s="36" t="s">
        <v>77</v>
      </c>
      <c r="C23" s="96"/>
      <c r="D23" s="5" t="e">
        <f>ROUND(#REF!/1000,0)</f>
        <v>#REF!</v>
      </c>
      <c r="E23" s="19" t="e">
        <f>SUM(F23:AH23)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8" t="e">
        <f>#REF!</f>
        <v>#REF!</v>
      </c>
      <c r="M23" s="5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  <c r="R23" s="16" t="e">
        <f>#REF!</f>
        <v>#REF!</v>
      </c>
      <c r="S23" s="16" t="e">
        <f>#REF!</f>
        <v>#REF!</v>
      </c>
      <c r="T23" s="16" t="e">
        <f>#REF!</f>
        <v>#REF!</v>
      </c>
      <c r="U23" s="16" t="e">
        <f>#REF!</f>
        <v>#REF!</v>
      </c>
      <c r="V23" s="16" t="e">
        <f>#REF!</f>
        <v>#REF!</v>
      </c>
      <c r="W23" s="8" t="e">
        <f>#REF!</f>
        <v>#REF!</v>
      </c>
      <c r="X23" s="5" t="e">
        <f>#REF!</f>
        <v>#REF!</v>
      </c>
      <c r="Y23" s="16" t="e">
        <f>#REF!</f>
        <v>#REF!</v>
      </c>
      <c r="Z23" s="16" t="e">
        <f>#REF!</f>
        <v>#REF!</v>
      </c>
      <c r="AA23" s="16" t="e">
        <f>#REF!</f>
        <v>#REF!</v>
      </c>
      <c r="AB23" s="16" t="e">
        <f>#REF!</f>
        <v>#REF!</v>
      </c>
      <c r="AC23" s="16" t="e">
        <f>#REF!</f>
        <v>#REF!</v>
      </c>
      <c r="AD23" s="16" t="e">
        <f>#REF!</f>
        <v>#REF!</v>
      </c>
      <c r="AE23" s="16" t="e">
        <f>#REF!</f>
        <v>#REF!</v>
      </c>
      <c r="AF23" s="16" t="e">
        <f>#REF!</f>
        <v>#REF!</v>
      </c>
      <c r="AG23" s="16" t="e">
        <f>#REF!</f>
        <v>#REF!</v>
      </c>
      <c r="AH23" s="8" t="e">
        <f>#REF!</f>
        <v>#REF!</v>
      </c>
      <c r="AI23" s="77"/>
      <c r="AJ23" s="78"/>
      <c r="AK23" s="78"/>
      <c r="AL23" s="78"/>
      <c r="AM23" s="78"/>
      <c r="AN23" s="78"/>
      <c r="AO23" s="78"/>
    </row>
    <row r="24" spans="1:41" s="4" customFormat="1" ht="27.75" customHeight="1" thickBot="1">
      <c r="A24" s="105" t="s">
        <v>37</v>
      </c>
      <c r="B24" s="95" t="s">
        <v>39</v>
      </c>
      <c r="C24" s="96" t="e">
        <f t="shared" si="5"/>
        <v>#REF!</v>
      </c>
      <c r="D24" s="5" t="e">
        <f>ROUND(#REF!/1000,0)</f>
        <v>#REF!</v>
      </c>
      <c r="E24" s="19" t="e">
        <f>SUM(F24:AH24)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8" t="e">
        <f>#REF!</f>
        <v>#REF!</v>
      </c>
      <c r="M24" s="5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  <c r="R24" s="16" t="e">
        <f>#REF!</f>
        <v>#REF!</v>
      </c>
      <c r="S24" s="16" t="e">
        <f>#REF!</f>
        <v>#REF!</v>
      </c>
      <c r="T24" s="16" t="e">
        <f>#REF!</f>
        <v>#REF!</v>
      </c>
      <c r="U24" s="16" t="e">
        <f>#REF!</f>
        <v>#REF!</v>
      </c>
      <c r="V24" s="16" t="e">
        <f>#REF!</f>
        <v>#REF!</v>
      </c>
      <c r="W24" s="8" t="e">
        <f>#REF!</f>
        <v>#REF!</v>
      </c>
      <c r="X24" s="5" t="e">
        <f>#REF!</f>
        <v>#REF!</v>
      </c>
      <c r="Y24" s="16" t="e">
        <f>#REF!</f>
        <v>#REF!</v>
      </c>
      <c r="Z24" s="16" t="e">
        <f>#REF!</f>
        <v>#REF!</v>
      </c>
      <c r="AA24" s="16" t="e">
        <f>#REF!</f>
        <v>#REF!</v>
      </c>
      <c r="AB24" s="16" t="e">
        <f>#REF!</f>
        <v>#REF!</v>
      </c>
      <c r="AC24" s="16" t="e">
        <f>#REF!</f>
        <v>#REF!</v>
      </c>
      <c r="AD24" s="16" t="e">
        <f>#REF!</f>
        <v>#REF!</v>
      </c>
      <c r="AE24" s="16" t="e">
        <f>#REF!</f>
        <v>#REF!</v>
      </c>
      <c r="AF24" s="16" t="e">
        <f>#REF!</f>
        <v>#REF!</v>
      </c>
      <c r="AG24" s="16" t="e">
        <f>#REF!</f>
        <v>#REF!</v>
      </c>
      <c r="AH24" s="8" t="e">
        <f>#REF!</f>
        <v>#REF!</v>
      </c>
      <c r="AI24" s="77"/>
      <c r="AJ24" s="78"/>
      <c r="AK24" s="78"/>
      <c r="AL24" s="78"/>
      <c r="AM24" s="78"/>
      <c r="AN24" s="78"/>
      <c r="AO24" s="78"/>
    </row>
    <row r="25" spans="1:35" ht="27.75" customHeight="1" thickBot="1">
      <c r="A25" s="106" t="s">
        <v>78</v>
      </c>
      <c r="B25" s="71" t="s">
        <v>79</v>
      </c>
      <c r="C25" s="107" t="e">
        <f>SUM(C20:C24)</f>
        <v>#REF!</v>
      </c>
      <c r="D25" s="20" t="e">
        <f>SUM(D20:D24)</f>
        <v>#REF!</v>
      </c>
      <c r="E25" s="21" t="e">
        <f>SUM(E20:E24)</f>
        <v>#REF!</v>
      </c>
      <c r="F25" s="22" t="e">
        <f aca="true" t="shared" si="6" ref="F25:AH25">SUM(F22:F24)</f>
        <v>#REF!</v>
      </c>
      <c r="G25" s="23" t="e">
        <f t="shared" si="6"/>
        <v>#REF!</v>
      </c>
      <c r="H25" s="24" t="e">
        <f t="shared" si="6"/>
        <v>#REF!</v>
      </c>
      <c r="I25" s="24" t="e">
        <f t="shared" si="6"/>
        <v>#REF!</v>
      </c>
      <c r="J25" s="23" t="e">
        <f t="shared" si="6"/>
        <v>#REF!</v>
      </c>
      <c r="K25" s="24" t="e">
        <f t="shared" si="6"/>
        <v>#REF!</v>
      </c>
      <c r="L25" s="25" t="e">
        <f t="shared" si="6"/>
        <v>#REF!</v>
      </c>
      <c r="M25" s="24" t="e">
        <f t="shared" si="6"/>
        <v>#REF!</v>
      </c>
      <c r="N25" s="23" t="e">
        <f t="shared" si="6"/>
        <v>#REF!</v>
      </c>
      <c r="O25" s="23" t="e">
        <f t="shared" si="6"/>
        <v>#REF!</v>
      </c>
      <c r="P25" s="24" t="e">
        <f t="shared" si="6"/>
        <v>#REF!</v>
      </c>
      <c r="Q25" s="23" t="e">
        <f t="shared" si="6"/>
        <v>#REF!</v>
      </c>
      <c r="R25" s="23" t="e">
        <f t="shared" si="6"/>
        <v>#REF!</v>
      </c>
      <c r="S25" s="23" t="e">
        <f t="shared" si="6"/>
        <v>#REF!</v>
      </c>
      <c r="T25" s="24" t="e">
        <f t="shared" si="6"/>
        <v>#REF!</v>
      </c>
      <c r="U25" s="23" t="e">
        <f t="shared" si="6"/>
        <v>#REF!</v>
      </c>
      <c r="V25" s="23" t="e">
        <f t="shared" si="6"/>
        <v>#REF!</v>
      </c>
      <c r="W25" s="25" t="e">
        <f t="shared" si="6"/>
        <v>#REF!</v>
      </c>
      <c r="X25" s="24" t="e">
        <f t="shared" si="6"/>
        <v>#REF!</v>
      </c>
      <c r="Y25" s="23" t="e">
        <f t="shared" si="6"/>
        <v>#REF!</v>
      </c>
      <c r="Z25" s="24" t="e">
        <f t="shared" si="6"/>
        <v>#REF!</v>
      </c>
      <c r="AA25" s="24" t="e">
        <f t="shared" si="6"/>
        <v>#REF!</v>
      </c>
      <c r="AB25" s="24" t="e">
        <f t="shared" si="6"/>
        <v>#REF!</v>
      </c>
      <c r="AC25" s="24" t="e">
        <f t="shared" si="6"/>
        <v>#REF!</v>
      </c>
      <c r="AD25" s="24" t="e">
        <f t="shared" si="6"/>
        <v>#REF!</v>
      </c>
      <c r="AE25" s="24" t="e">
        <f t="shared" si="6"/>
        <v>#REF!</v>
      </c>
      <c r="AF25" s="24" t="e">
        <f t="shared" si="6"/>
        <v>#REF!</v>
      </c>
      <c r="AG25" s="24" t="e">
        <f t="shared" si="6"/>
        <v>#REF!</v>
      </c>
      <c r="AH25" s="25" t="e">
        <f t="shared" si="6"/>
        <v>#REF!</v>
      </c>
      <c r="AI25" s="2"/>
    </row>
    <row r="26" spans="1:35" s="118" customFormat="1" ht="27.75" customHeight="1">
      <c r="A26" s="108" t="s">
        <v>80</v>
      </c>
      <c r="B26" s="109" t="s">
        <v>81</v>
      </c>
      <c r="C26" s="110" t="e">
        <f>ROUND(#REF!/1000,0)</f>
        <v>#REF!</v>
      </c>
      <c r="D26" s="26" t="e">
        <f>ROUND(#REF!/1000,0)</f>
        <v>#REF!</v>
      </c>
      <c r="E26" s="111" t="e">
        <f>SUM(F26:AH26)</f>
        <v>#REF!</v>
      </c>
      <c r="F26" s="112" t="e">
        <f>IF((F16-F11-F12)&gt;=F25,F25," ")</f>
        <v>#REF!</v>
      </c>
      <c r="G26" s="113" t="e">
        <f>IF((G16-G11-G12)&gt;=G25,G25," ")</f>
        <v>#REF!</v>
      </c>
      <c r="H26" s="113" t="e">
        <f>IF((H16-H11-H12)&gt;=H25,H25," ")</f>
        <v>#REF!</v>
      </c>
      <c r="I26" s="113" t="e">
        <f>IF((I16-I11-I12)&gt;=I25,I25," ")</f>
        <v>#REF!</v>
      </c>
      <c r="J26" s="113" t="e">
        <f>IF((J16-J11-J12)&gt;=J25,J25," ")</f>
        <v>#REF!</v>
      </c>
      <c r="K26" s="113" t="e">
        <f aca="true" t="shared" si="7" ref="K26:AH26">IF((K16-K11-K12)&gt;=K25,K25," ")</f>
        <v>#REF!</v>
      </c>
      <c r="L26" s="114" t="e">
        <f>IF((L16-L11-L12)&gt;=L25,L25," ")</f>
        <v>#REF!</v>
      </c>
      <c r="M26" s="115" t="e">
        <f t="shared" si="7"/>
        <v>#REF!</v>
      </c>
      <c r="N26" s="113" t="e">
        <f t="shared" si="7"/>
        <v>#REF!</v>
      </c>
      <c r="O26" s="113" t="e">
        <f t="shared" si="7"/>
        <v>#REF!</v>
      </c>
      <c r="P26" s="113" t="e">
        <f t="shared" si="7"/>
        <v>#REF!</v>
      </c>
      <c r="Q26" s="113" t="e">
        <f t="shared" si="7"/>
        <v>#REF!</v>
      </c>
      <c r="R26" s="113" t="e">
        <f t="shared" si="7"/>
        <v>#REF!</v>
      </c>
      <c r="S26" s="113" t="e">
        <f t="shared" si="7"/>
        <v>#REF!</v>
      </c>
      <c r="T26" s="113" t="e">
        <f t="shared" si="7"/>
        <v>#REF!</v>
      </c>
      <c r="U26" s="113" t="e">
        <f t="shared" si="7"/>
        <v>#REF!</v>
      </c>
      <c r="V26" s="113" t="e">
        <f t="shared" si="7"/>
        <v>#REF!</v>
      </c>
      <c r="W26" s="116" t="e">
        <f t="shared" si="7"/>
        <v>#REF!</v>
      </c>
      <c r="X26" s="115" t="e">
        <f t="shared" si="7"/>
        <v>#REF!</v>
      </c>
      <c r="Y26" s="113" t="e">
        <f t="shared" si="7"/>
        <v>#REF!</v>
      </c>
      <c r="Z26" s="113" t="e">
        <f t="shared" si="7"/>
        <v>#REF!</v>
      </c>
      <c r="AA26" s="113" t="e">
        <f t="shared" si="7"/>
        <v>#REF!</v>
      </c>
      <c r="AB26" s="113" t="e">
        <f t="shared" si="7"/>
        <v>#REF!</v>
      </c>
      <c r="AC26" s="113" t="e">
        <f t="shared" si="7"/>
        <v>#REF!</v>
      </c>
      <c r="AD26" s="113" t="e">
        <f t="shared" si="7"/>
        <v>#REF!</v>
      </c>
      <c r="AE26" s="113" t="e">
        <f t="shared" si="7"/>
        <v>#REF!</v>
      </c>
      <c r="AF26" s="113" t="e">
        <f t="shared" si="7"/>
        <v>#REF!</v>
      </c>
      <c r="AG26" s="113" t="e">
        <f t="shared" si="7"/>
        <v>#REF!</v>
      </c>
      <c r="AH26" s="116" t="e">
        <f t="shared" si="7"/>
        <v>#REF!</v>
      </c>
      <c r="AI26" s="117"/>
    </row>
    <row r="27" spans="1:35" s="118" customFormat="1" ht="27.75" customHeight="1" thickBot="1">
      <c r="A27" s="119" t="s">
        <v>82</v>
      </c>
      <c r="B27" s="120" t="s">
        <v>83</v>
      </c>
      <c r="C27" s="121" t="e">
        <f>E27+D27</f>
        <v>#REF!</v>
      </c>
      <c r="D27" s="122" t="e">
        <f>D16-D26</f>
        <v>#REF!</v>
      </c>
      <c r="E27" s="123" t="e">
        <f>SUM(F27:AH27)</f>
        <v>#REF!</v>
      </c>
      <c r="F27" s="124" t="e">
        <f>F16-F26</f>
        <v>#REF!</v>
      </c>
      <c r="G27" s="125" t="e">
        <f>G16-G26</f>
        <v>#REF!</v>
      </c>
      <c r="H27" s="126" t="e">
        <f>H16-H26</f>
        <v>#REF!</v>
      </c>
      <c r="I27" s="126" t="e">
        <f aca="true" t="shared" si="8" ref="I27:AH27">I16-I26</f>
        <v>#REF!</v>
      </c>
      <c r="J27" s="126" t="e">
        <f t="shared" si="8"/>
        <v>#REF!</v>
      </c>
      <c r="K27" s="126" t="e">
        <f t="shared" si="8"/>
        <v>#REF!</v>
      </c>
      <c r="L27" s="127" t="e">
        <f t="shared" si="8"/>
        <v>#REF!</v>
      </c>
      <c r="M27" s="125" t="e">
        <f t="shared" si="8"/>
        <v>#REF!</v>
      </c>
      <c r="N27" s="126" t="e">
        <f t="shared" si="8"/>
        <v>#REF!</v>
      </c>
      <c r="O27" s="126" t="e">
        <f t="shared" si="8"/>
        <v>#REF!</v>
      </c>
      <c r="P27" s="126" t="e">
        <f t="shared" si="8"/>
        <v>#REF!</v>
      </c>
      <c r="Q27" s="126" t="e">
        <f t="shared" si="8"/>
        <v>#REF!</v>
      </c>
      <c r="R27" s="126" t="e">
        <f t="shared" si="8"/>
        <v>#REF!</v>
      </c>
      <c r="S27" s="126" t="e">
        <f t="shared" si="8"/>
        <v>#REF!</v>
      </c>
      <c r="T27" s="126" t="e">
        <f t="shared" si="8"/>
        <v>#REF!</v>
      </c>
      <c r="U27" s="126" t="e">
        <f t="shared" si="8"/>
        <v>#REF!</v>
      </c>
      <c r="V27" s="126" t="e">
        <f t="shared" si="8"/>
        <v>#REF!</v>
      </c>
      <c r="W27" s="127" t="e">
        <f t="shared" si="8"/>
        <v>#REF!</v>
      </c>
      <c r="X27" s="125" t="e">
        <f t="shared" si="8"/>
        <v>#REF!</v>
      </c>
      <c r="Y27" s="126" t="e">
        <f t="shared" si="8"/>
        <v>#REF!</v>
      </c>
      <c r="Z27" s="126" t="e">
        <f t="shared" si="8"/>
        <v>#REF!</v>
      </c>
      <c r="AA27" s="126" t="e">
        <f t="shared" si="8"/>
        <v>#REF!</v>
      </c>
      <c r="AB27" s="126" t="e">
        <f t="shared" si="8"/>
        <v>#REF!</v>
      </c>
      <c r="AC27" s="126" t="e">
        <f t="shared" si="8"/>
        <v>#REF!</v>
      </c>
      <c r="AD27" s="126" t="e">
        <f t="shared" si="8"/>
        <v>#REF!</v>
      </c>
      <c r="AE27" s="126" t="e">
        <f t="shared" si="8"/>
        <v>#REF!</v>
      </c>
      <c r="AF27" s="126" t="e">
        <f t="shared" si="8"/>
        <v>#REF!</v>
      </c>
      <c r="AG27" s="126" t="e">
        <f t="shared" si="8"/>
        <v>#REF!</v>
      </c>
      <c r="AH27" s="127" t="e">
        <f t="shared" si="8"/>
        <v>#REF!</v>
      </c>
      <c r="AI27" s="117"/>
    </row>
    <row r="28" spans="3:44" ht="15.75">
      <c r="C28" s="3"/>
      <c r="D28" s="3"/>
      <c r="E28" s="3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58"/>
      <c r="AQ28" s="58"/>
      <c r="AR28" s="58"/>
    </row>
    <row r="29" spans="3:44" ht="15.75">
      <c r="C29" s="3"/>
      <c r="D29" s="3"/>
      <c r="E29" s="3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58"/>
      <c r="AQ29" s="58"/>
      <c r="AR29" s="58"/>
    </row>
    <row r="30" spans="3:44" ht="15.75">
      <c r="C30" s="3"/>
      <c r="D30" s="3"/>
      <c r="E30" s="3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58"/>
      <c r="AQ30" s="58"/>
      <c r="AR30" s="58"/>
    </row>
    <row r="31" spans="3:44" ht="15.75">
      <c r="C31" s="3"/>
      <c r="D31" s="3"/>
      <c r="E31" s="3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58"/>
      <c r="AQ31" s="58"/>
      <c r="AR31" s="58"/>
    </row>
    <row r="32" spans="3:44" ht="15.75">
      <c r="C32" s="3"/>
      <c r="D32" s="3"/>
      <c r="E32" s="3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58"/>
      <c r="AQ32" s="58"/>
      <c r="AR32" s="58"/>
    </row>
    <row r="33" spans="3:44" ht="15.75">
      <c r="C33" s="3"/>
      <c r="D33" s="3"/>
      <c r="E33" s="3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58"/>
      <c r="AQ33" s="58"/>
      <c r="AR33" s="58"/>
    </row>
    <row r="34" spans="3:44" ht="15.75">
      <c r="C34" s="3"/>
      <c r="D34" s="3"/>
      <c r="E34" s="3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58"/>
      <c r="AQ34" s="58"/>
      <c r="AR34" s="58"/>
    </row>
    <row r="35" spans="3:44" ht="15.75">
      <c r="C35" s="3"/>
      <c r="D35" s="3"/>
      <c r="E35" s="3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58"/>
      <c r="AQ35" s="58"/>
      <c r="AR35" s="58"/>
    </row>
    <row r="36" spans="3:44" ht="15.75">
      <c r="C36" s="3"/>
      <c r="D36" s="3"/>
      <c r="E36" s="3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58"/>
      <c r="AQ36" s="58"/>
      <c r="AR36" s="58"/>
    </row>
    <row r="37" spans="3:44" ht="15.75">
      <c r="C37" s="3"/>
      <c r="D37" s="3"/>
      <c r="E37" s="3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58"/>
      <c r="AQ37" s="58"/>
      <c r="AR37" s="58"/>
    </row>
    <row r="38" spans="3:44" ht="15.75">
      <c r="C38" s="3"/>
      <c r="D38" s="3"/>
      <c r="E38" s="3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58"/>
      <c r="AQ38" s="58"/>
      <c r="AR38" s="58"/>
    </row>
    <row r="39" spans="3:44" ht="15.75">
      <c r="C39" s="3"/>
      <c r="D39" s="3"/>
      <c r="E39" s="3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58"/>
      <c r="AQ39" s="58"/>
      <c r="AR39" s="58"/>
    </row>
    <row r="40" spans="3:44" ht="15.75">
      <c r="C40" s="3"/>
      <c r="D40" s="3"/>
      <c r="E40" s="3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58"/>
      <c r="AQ40" s="58"/>
      <c r="AR40" s="58"/>
    </row>
    <row r="41" spans="6:44" ht="15.75"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6:44" ht="15.75"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</row>
    <row r="43" spans="6:44" ht="15.75"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</row>
    <row r="44" spans="6:44" ht="15.75"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</row>
    <row r="45" spans="6:44" ht="15.75"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</row>
    <row r="46" spans="6:44" ht="15.75"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</row>
    <row r="47" spans="6:44" ht="15.75"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6:44" ht="15.75"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</row>
    <row r="49" spans="6:44" ht="15.75"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6:44" ht="15.75"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</row>
    <row r="51" spans="6:44" ht="15.75"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6:44" ht="15.7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</row>
    <row r="53" spans="6:44" ht="15.7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6:44" ht="15.7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</row>
    <row r="55" spans="6:44" ht="15.7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</row>
    <row r="56" spans="6:44" ht="15.7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</row>
    <row r="57" spans="6:44" ht="15.7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</row>
    <row r="58" spans="6:44" ht="15.7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6:44" ht="15.7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6:44" ht="15.7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6:44" ht="15.75"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6:44" ht="15.75"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6:44" ht="15.75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6:44" ht="15.75"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6:44" ht="15.75"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6:44" ht="15.75"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</row>
    <row r="67" spans="6:44" ht="15.75"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</row>
    <row r="68" spans="6:44" ht="15.75"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</row>
    <row r="69" spans="6:44" ht="15.75"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</row>
    <row r="70" spans="6:44" ht="15.75"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</row>
    <row r="71" spans="6:44" ht="15.75"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</row>
    <row r="72" spans="6:44" ht="15.75"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</row>
    <row r="73" spans="6:44" ht="15.75"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  <row r="74" spans="6:44" ht="15.75"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</row>
    <row r="75" spans="6:44" ht="15.75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</row>
    <row r="76" spans="6:44" ht="15.75"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</row>
    <row r="77" spans="6:44" ht="15.75"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</row>
    <row r="78" spans="6:44" ht="15.75"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</row>
    <row r="79" spans="6:44" ht="15.75"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</row>
    <row r="80" spans="6:44" ht="15.75"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</row>
    <row r="81" spans="6:44" ht="15.75"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</row>
    <row r="82" spans="6:44" ht="15.75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</row>
    <row r="83" spans="6:44" ht="15.75"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6:44" ht="15.75"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</row>
    <row r="85" spans="6:44" ht="15.75"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</row>
    <row r="86" spans="6:44" ht="15.75"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</row>
    <row r="87" spans="6:44" ht="15.75"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</row>
    <row r="88" spans="6:44" ht="15.75"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</row>
    <row r="89" spans="6:44" ht="15.75"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</row>
    <row r="90" spans="6:44" ht="15.75"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</row>
    <row r="91" spans="6:44" ht="15.75"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</row>
    <row r="92" spans="6:44" ht="15.75"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</row>
  </sheetData>
  <sheetProtection/>
  <mergeCells count="32"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G2:AG4"/>
    <mergeCell ref="AH2:AH4"/>
    <mergeCell ref="AA2:AA4"/>
    <mergeCell ref="AB2:AB4"/>
    <mergeCell ref="AC2:AC4"/>
    <mergeCell ref="AD2:AD4"/>
    <mergeCell ref="AE2:AE4"/>
    <mergeCell ref="AF2:AF4"/>
  </mergeCells>
  <printOptions horizontalCentered="1"/>
  <pageMargins left="0.5905511811023623" right="0.5905511811023623" top="1.5748031496062993" bottom="0.1968503937007874" header="0.9448818897637796" footer="0.11811023622047245"/>
  <pageSetup fitToHeight="0" fitToWidth="3" horizontalDpi="600" verticalDpi="600" orientation="landscape" paperSize="9" scale="49" r:id="rId3"/>
  <headerFooter alignWithMargins="0">
    <oddHeader>&amp;C&amp;"Times New Roman CE,Tučné"&amp;24Přehled o finančním vypořádání statutárního města Brna za rok 2010
</oddHeader>
  </headerFooter>
  <colBreaks count="2" manualBreakCount="2">
    <brk id="12" max="30" man="1"/>
    <brk id="23" max="2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R92"/>
  <sheetViews>
    <sheetView showZeros="0" tabSelected="1" zoomScale="70" zoomScaleNormal="70" workbookViewId="0" topLeftCell="A1">
      <pane xSplit="2" ySplit="4" topLeftCell="C5" activePane="bottomRight" state="frozen"/>
      <selection pane="topLeft" activeCell="AA25" sqref="AA25"/>
      <selection pane="topRight" activeCell="AA25" sqref="AA25"/>
      <selection pane="bottomLeft" activeCell="AA25" sqref="AA25"/>
      <selection pane="bottomRight" activeCell="A1" sqref="A1"/>
    </sheetView>
  </sheetViews>
  <sheetFormatPr defaultColWidth="9.00390625" defaultRowHeight="12.75"/>
  <cols>
    <col min="1" max="1" width="7.75390625" style="129" customWidth="1"/>
    <col min="2" max="2" width="83.125" style="129" customWidth="1"/>
    <col min="3" max="5" width="18.375" style="129" customWidth="1"/>
    <col min="6" max="27" width="16.625" style="129" customWidth="1"/>
    <col min="28" max="28" width="17.25390625" style="129" customWidth="1"/>
    <col min="29" max="34" width="16.625" style="129" customWidth="1"/>
    <col min="35" max="16384" width="9.125" style="129" customWidth="1"/>
  </cols>
  <sheetData>
    <row r="1" spans="1:34" ht="18.75" thickBot="1">
      <c r="A1" s="128"/>
      <c r="L1" s="130"/>
      <c r="W1" s="130"/>
      <c r="AH1" s="130"/>
    </row>
    <row r="2" spans="1:34" ht="18.75" customHeight="1">
      <c r="A2" s="131"/>
      <c r="B2" s="132"/>
      <c r="C2" s="300" t="s">
        <v>40</v>
      </c>
      <c r="D2" s="303" t="s">
        <v>41</v>
      </c>
      <c r="E2" s="306" t="s">
        <v>42</v>
      </c>
      <c r="F2" s="309" t="s">
        <v>0</v>
      </c>
      <c r="G2" s="312" t="s">
        <v>4</v>
      </c>
      <c r="H2" s="312" t="s">
        <v>5</v>
      </c>
      <c r="I2" s="312" t="s">
        <v>6</v>
      </c>
      <c r="J2" s="288" t="s">
        <v>7</v>
      </c>
      <c r="K2" s="288" t="s">
        <v>8</v>
      </c>
      <c r="L2" s="291" t="s">
        <v>9</v>
      </c>
      <c r="M2" s="297" t="s">
        <v>10</v>
      </c>
      <c r="N2" s="288" t="s">
        <v>11</v>
      </c>
      <c r="O2" s="288" t="s">
        <v>12</v>
      </c>
      <c r="P2" s="288" t="s">
        <v>2</v>
      </c>
      <c r="Q2" s="288" t="s">
        <v>13</v>
      </c>
      <c r="R2" s="288" t="s">
        <v>43</v>
      </c>
      <c r="S2" s="288" t="s">
        <v>14</v>
      </c>
      <c r="T2" s="288" t="s">
        <v>15</v>
      </c>
      <c r="U2" s="288" t="s">
        <v>16</v>
      </c>
      <c r="V2" s="288" t="s">
        <v>1</v>
      </c>
      <c r="W2" s="291" t="s">
        <v>17</v>
      </c>
      <c r="X2" s="294" t="s">
        <v>18</v>
      </c>
      <c r="Y2" s="282" t="s">
        <v>19</v>
      </c>
      <c r="Z2" s="282" t="s">
        <v>20</v>
      </c>
      <c r="AA2" s="282" t="s">
        <v>21</v>
      </c>
      <c r="AB2" s="282" t="s">
        <v>3</v>
      </c>
      <c r="AC2" s="282" t="s">
        <v>22</v>
      </c>
      <c r="AD2" s="282" t="s">
        <v>23</v>
      </c>
      <c r="AE2" s="282" t="s">
        <v>24</v>
      </c>
      <c r="AF2" s="282" t="s">
        <v>25</v>
      </c>
      <c r="AG2" s="282" t="s">
        <v>26</v>
      </c>
      <c r="AH2" s="285" t="s">
        <v>27</v>
      </c>
    </row>
    <row r="3" spans="1:35" ht="18">
      <c r="A3" s="133" t="s">
        <v>44</v>
      </c>
      <c r="B3" s="134" t="s">
        <v>45</v>
      </c>
      <c r="C3" s="301"/>
      <c r="D3" s="304"/>
      <c r="E3" s="307"/>
      <c r="F3" s="310"/>
      <c r="G3" s="313"/>
      <c r="H3" s="313"/>
      <c r="I3" s="313"/>
      <c r="J3" s="289" t="s">
        <v>1</v>
      </c>
      <c r="K3" s="289" t="s">
        <v>1</v>
      </c>
      <c r="L3" s="292" t="s">
        <v>1</v>
      </c>
      <c r="M3" s="298" t="s">
        <v>1</v>
      </c>
      <c r="N3" s="289" t="s">
        <v>1</v>
      </c>
      <c r="O3" s="289" t="s">
        <v>1</v>
      </c>
      <c r="P3" s="289" t="s">
        <v>1</v>
      </c>
      <c r="Q3" s="289" t="s">
        <v>1</v>
      </c>
      <c r="R3" s="289" t="s">
        <v>1</v>
      </c>
      <c r="S3" s="289" t="s">
        <v>1</v>
      </c>
      <c r="T3" s="289" t="s">
        <v>1</v>
      </c>
      <c r="U3" s="289" t="s">
        <v>1</v>
      </c>
      <c r="V3" s="289" t="s">
        <v>1</v>
      </c>
      <c r="W3" s="292"/>
      <c r="X3" s="295" t="s">
        <v>46</v>
      </c>
      <c r="Y3" s="283" t="s">
        <v>46</v>
      </c>
      <c r="Z3" s="283" t="s">
        <v>46</v>
      </c>
      <c r="AA3" s="283" t="s">
        <v>47</v>
      </c>
      <c r="AB3" s="283" t="s">
        <v>48</v>
      </c>
      <c r="AC3" s="283" t="s">
        <v>49</v>
      </c>
      <c r="AD3" s="283" t="s">
        <v>50</v>
      </c>
      <c r="AE3" s="283" t="s">
        <v>51</v>
      </c>
      <c r="AF3" s="283" t="s">
        <v>52</v>
      </c>
      <c r="AG3" s="283" t="s">
        <v>53</v>
      </c>
      <c r="AH3" s="286"/>
      <c r="AI3" s="135"/>
    </row>
    <row r="4" spans="1:35" ht="19.5" customHeight="1" thickBot="1">
      <c r="A4" s="136"/>
      <c r="B4" s="137"/>
      <c r="C4" s="302"/>
      <c r="D4" s="305"/>
      <c r="E4" s="308"/>
      <c r="F4" s="311"/>
      <c r="G4" s="314"/>
      <c r="H4" s="314"/>
      <c r="I4" s="314"/>
      <c r="J4" s="290"/>
      <c r="K4" s="290"/>
      <c r="L4" s="293"/>
      <c r="M4" s="299"/>
      <c r="N4" s="290"/>
      <c r="O4" s="290"/>
      <c r="P4" s="290"/>
      <c r="Q4" s="290"/>
      <c r="R4" s="290"/>
      <c r="S4" s="290"/>
      <c r="T4" s="290"/>
      <c r="U4" s="290"/>
      <c r="V4" s="290"/>
      <c r="W4" s="293"/>
      <c r="X4" s="296"/>
      <c r="Y4" s="284"/>
      <c r="Z4" s="284"/>
      <c r="AA4" s="284"/>
      <c r="AB4" s="284" t="s">
        <v>54</v>
      </c>
      <c r="AC4" s="284"/>
      <c r="AD4" s="284" t="s">
        <v>55</v>
      </c>
      <c r="AE4" s="284"/>
      <c r="AF4" s="284"/>
      <c r="AG4" s="284"/>
      <c r="AH4" s="287"/>
      <c r="AI4" s="135"/>
    </row>
    <row r="5" spans="1:35" ht="20.25" customHeight="1">
      <c r="A5" s="138"/>
      <c r="B5" s="139"/>
      <c r="C5" s="140"/>
      <c r="D5" s="141"/>
      <c r="E5" s="142"/>
      <c r="F5" s="143"/>
      <c r="G5" s="144"/>
      <c r="H5" s="144"/>
      <c r="I5" s="144"/>
      <c r="J5" s="144"/>
      <c r="K5" s="143"/>
      <c r="L5" s="145"/>
      <c r="M5" s="146"/>
      <c r="N5" s="144"/>
      <c r="O5" s="144"/>
      <c r="P5" s="144"/>
      <c r="Q5" s="144"/>
      <c r="R5" s="144"/>
      <c r="S5" s="144"/>
      <c r="T5" s="147"/>
      <c r="U5" s="144"/>
      <c r="V5" s="144"/>
      <c r="W5" s="148"/>
      <c r="X5" s="146"/>
      <c r="Y5" s="144"/>
      <c r="Z5" s="144"/>
      <c r="AA5" s="144"/>
      <c r="AB5" s="149"/>
      <c r="AC5" s="147"/>
      <c r="AD5" s="144"/>
      <c r="AE5" s="144"/>
      <c r="AF5" s="144"/>
      <c r="AG5" s="144"/>
      <c r="AH5" s="150"/>
      <c r="AI5" s="135"/>
    </row>
    <row r="6" spans="1:35" ht="27.75" customHeight="1">
      <c r="A6" s="138"/>
      <c r="B6" s="139" t="s">
        <v>56</v>
      </c>
      <c r="C6" s="140"/>
      <c r="D6" s="141"/>
      <c r="E6" s="151"/>
      <c r="F6" s="143"/>
      <c r="G6" s="144"/>
      <c r="H6" s="144"/>
      <c r="I6" s="144"/>
      <c r="J6" s="144"/>
      <c r="K6" s="143"/>
      <c r="L6" s="148"/>
      <c r="M6" s="146"/>
      <c r="N6" s="144"/>
      <c r="O6" s="144"/>
      <c r="P6" s="144"/>
      <c r="Q6" s="144"/>
      <c r="R6" s="144"/>
      <c r="S6" s="144"/>
      <c r="T6" s="143"/>
      <c r="U6" s="144"/>
      <c r="V6" s="144"/>
      <c r="W6" s="148"/>
      <c r="X6" s="146"/>
      <c r="Y6" s="144"/>
      <c r="Z6" s="144"/>
      <c r="AA6" s="144"/>
      <c r="AB6" s="144"/>
      <c r="AC6" s="143"/>
      <c r="AD6" s="144"/>
      <c r="AE6" s="144"/>
      <c r="AF6" s="144"/>
      <c r="AG6" s="144"/>
      <c r="AH6" s="243"/>
      <c r="AI6" s="238"/>
    </row>
    <row r="7" spans="1:35" s="155" customFormat="1" ht="27.75" customHeight="1">
      <c r="A7" s="152" t="s">
        <v>29</v>
      </c>
      <c r="B7" s="153" t="s">
        <v>84</v>
      </c>
      <c r="C7" s="154">
        <v>2361099</v>
      </c>
      <c r="D7" s="5">
        <v>2026537</v>
      </c>
      <c r="E7" s="6">
        <v>334562</v>
      </c>
      <c r="F7" s="5">
        <v>122510</v>
      </c>
      <c r="G7" s="7">
        <v>2430</v>
      </c>
      <c r="H7" s="7">
        <v>52596</v>
      </c>
      <c r="I7" s="7">
        <v>22232</v>
      </c>
      <c r="J7" s="7">
        <v>2228</v>
      </c>
      <c r="K7" s="7">
        <v>2245</v>
      </c>
      <c r="L7" s="8">
        <v>279</v>
      </c>
      <c r="M7" s="9">
        <v>28990</v>
      </c>
      <c r="N7" s="7">
        <v>386</v>
      </c>
      <c r="O7" s="7">
        <v>3005</v>
      </c>
      <c r="P7" s="7">
        <v>6087</v>
      </c>
      <c r="Q7" s="7">
        <v>2499</v>
      </c>
      <c r="R7" s="7">
        <v>9585</v>
      </c>
      <c r="S7" s="7">
        <v>4884</v>
      </c>
      <c r="T7" s="7">
        <v>197</v>
      </c>
      <c r="U7" s="7">
        <v>23</v>
      </c>
      <c r="V7" s="7">
        <v>140</v>
      </c>
      <c r="W7" s="8">
        <v>36322</v>
      </c>
      <c r="X7" s="9">
        <v>1978</v>
      </c>
      <c r="Y7" s="7">
        <v>23</v>
      </c>
      <c r="Z7" s="7">
        <v>1196</v>
      </c>
      <c r="AA7" s="7">
        <v>4843</v>
      </c>
      <c r="AB7" s="7">
        <v>255</v>
      </c>
      <c r="AC7" s="7">
        <v>5490</v>
      </c>
      <c r="AD7" s="7">
        <v>22159</v>
      </c>
      <c r="AE7" s="7">
        <v>1574</v>
      </c>
      <c r="AF7" s="7">
        <v>151</v>
      </c>
      <c r="AG7" s="7">
        <v>255</v>
      </c>
      <c r="AH7" s="244">
        <v>0</v>
      </c>
      <c r="AI7" s="239"/>
    </row>
    <row r="8" spans="1:35" s="159" customFormat="1" ht="27.75" customHeight="1">
      <c r="A8" s="156" t="s">
        <v>58</v>
      </c>
      <c r="B8" s="157" t="s">
        <v>59</v>
      </c>
      <c r="C8" s="158">
        <v>334767</v>
      </c>
      <c r="D8" s="10">
        <v>49228</v>
      </c>
      <c r="E8" s="11">
        <v>285539</v>
      </c>
      <c r="F8" s="10">
        <v>121869</v>
      </c>
      <c r="G8" s="12">
        <v>2360</v>
      </c>
      <c r="H8" s="12">
        <v>52216</v>
      </c>
      <c r="I8" s="12">
        <v>3790</v>
      </c>
      <c r="J8" s="12">
        <v>2008</v>
      </c>
      <c r="K8" s="12">
        <v>2201</v>
      </c>
      <c r="L8" s="14">
        <v>243</v>
      </c>
      <c r="M8" s="15">
        <v>28891</v>
      </c>
      <c r="N8" s="12">
        <v>386</v>
      </c>
      <c r="O8" s="12">
        <v>2901</v>
      </c>
      <c r="P8" s="12">
        <v>6035</v>
      </c>
      <c r="Q8" s="12">
        <v>2461</v>
      </c>
      <c r="R8" s="12">
        <v>7635</v>
      </c>
      <c r="S8" s="12">
        <v>4883</v>
      </c>
      <c r="T8" s="12">
        <v>56</v>
      </c>
      <c r="U8" s="12">
        <v>1</v>
      </c>
      <c r="V8" s="12">
        <v>1</v>
      </c>
      <c r="W8" s="14">
        <v>12017</v>
      </c>
      <c r="X8" s="15">
        <v>8</v>
      </c>
      <c r="Y8" s="12">
        <v>0</v>
      </c>
      <c r="Z8" s="12">
        <v>1194</v>
      </c>
      <c r="AA8" s="12">
        <v>4752</v>
      </c>
      <c r="AB8" s="12">
        <v>18</v>
      </c>
      <c r="AC8" s="12">
        <v>5789</v>
      </c>
      <c r="AD8" s="12">
        <v>21867</v>
      </c>
      <c r="AE8" s="12">
        <v>1567</v>
      </c>
      <c r="AF8" s="12">
        <v>150</v>
      </c>
      <c r="AG8" s="12">
        <v>240</v>
      </c>
      <c r="AH8" s="245">
        <v>0</v>
      </c>
      <c r="AI8" s="240"/>
    </row>
    <row r="9" spans="1:35" s="159" customFormat="1" ht="27.75" customHeight="1">
      <c r="A9" s="156" t="s">
        <v>60</v>
      </c>
      <c r="B9" s="157" t="s">
        <v>61</v>
      </c>
      <c r="C9" s="158">
        <v>2026332</v>
      </c>
      <c r="D9" s="10">
        <v>1977309</v>
      </c>
      <c r="E9" s="11">
        <v>49023</v>
      </c>
      <c r="F9" s="10">
        <v>641</v>
      </c>
      <c r="G9" s="12">
        <v>70</v>
      </c>
      <c r="H9" s="12">
        <v>380</v>
      </c>
      <c r="I9" s="12">
        <v>18442</v>
      </c>
      <c r="J9" s="12">
        <v>220</v>
      </c>
      <c r="K9" s="12">
        <v>44</v>
      </c>
      <c r="L9" s="14">
        <v>36</v>
      </c>
      <c r="M9" s="15">
        <v>99</v>
      </c>
      <c r="N9" s="12">
        <v>0</v>
      </c>
      <c r="O9" s="12">
        <v>104</v>
      </c>
      <c r="P9" s="12">
        <v>52</v>
      </c>
      <c r="Q9" s="12">
        <v>38</v>
      </c>
      <c r="R9" s="12">
        <v>1950</v>
      </c>
      <c r="S9" s="12">
        <v>1</v>
      </c>
      <c r="T9" s="12">
        <v>141</v>
      </c>
      <c r="U9" s="12">
        <v>22</v>
      </c>
      <c r="V9" s="12">
        <v>139</v>
      </c>
      <c r="W9" s="14">
        <v>24305</v>
      </c>
      <c r="X9" s="15">
        <v>1970</v>
      </c>
      <c r="Y9" s="12">
        <v>23</v>
      </c>
      <c r="Z9" s="12">
        <v>2</v>
      </c>
      <c r="AA9" s="12">
        <v>91</v>
      </c>
      <c r="AB9" s="12">
        <v>237</v>
      </c>
      <c r="AC9" s="12">
        <v>-299</v>
      </c>
      <c r="AD9" s="12">
        <v>292</v>
      </c>
      <c r="AE9" s="12">
        <v>7</v>
      </c>
      <c r="AF9" s="12">
        <v>1</v>
      </c>
      <c r="AG9" s="12">
        <v>15</v>
      </c>
      <c r="AH9" s="245">
        <v>0</v>
      </c>
      <c r="AI9" s="240"/>
    </row>
    <row r="10" spans="1:35" s="155" customFormat="1" ht="27.75" customHeight="1">
      <c r="A10" s="152" t="s">
        <v>30</v>
      </c>
      <c r="B10" s="153" t="s">
        <v>62</v>
      </c>
      <c r="C10" s="154"/>
      <c r="D10" s="5">
        <v>19324</v>
      </c>
      <c r="E10" s="160">
        <v>108751</v>
      </c>
      <c r="F10" s="5">
        <v>25260</v>
      </c>
      <c r="G10" s="7">
        <v>1594</v>
      </c>
      <c r="H10" s="7">
        <v>2786</v>
      </c>
      <c r="I10" s="7">
        <v>1122</v>
      </c>
      <c r="J10" s="7">
        <v>1355</v>
      </c>
      <c r="K10" s="7">
        <v>402</v>
      </c>
      <c r="L10" s="8">
        <v>2839</v>
      </c>
      <c r="M10" s="9">
        <v>10976</v>
      </c>
      <c r="N10" s="7">
        <v>397</v>
      </c>
      <c r="O10" s="7">
        <v>950</v>
      </c>
      <c r="P10" s="7">
        <v>472</v>
      </c>
      <c r="Q10" s="7">
        <v>643</v>
      </c>
      <c r="R10" s="7">
        <v>6395</v>
      </c>
      <c r="S10" s="7">
        <v>1141</v>
      </c>
      <c r="T10" s="7">
        <v>4548</v>
      </c>
      <c r="U10" s="7">
        <v>3334</v>
      </c>
      <c r="V10" s="7">
        <v>2381</v>
      </c>
      <c r="W10" s="8">
        <v>3586</v>
      </c>
      <c r="X10" s="9">
        <v>3012</v>
      </c>
      <c r="Y10" s="7">
        <v>1374</v>
      </c>
      <c r="Z10" s="7">
        <v>1093</v>
      </c>
      <c r="AA10" s="7">
        <v>655</v>
      </c>
      <c r="AB10" s="7">
        <v>29099</v>
      </c>
      <c r="AC10" s="7">
        <v>709</v>
      </c>
      <c r="AD10" s="7">
        <v>2001</v>
      </c>
      <c r="AE10" s="7">
        <v>175</v>
      </c>
      <c r="AF10" s="7">
        <v>238</v>
      </c>
      <c r="AG10" s="7">
        <v>132</v>
      </c>
      <c r="AH10" s="244">
        <v>82</v>
      </c>
      <c r="AI10" s="239"/>
    </row>
    <row r="11" spans="1:35" s="159" customFormat="1" ht="27.75" customHeight="1">
      <c r="A11" s="156" t="s">
        <v>63</v>
      </c>
      <c r="B11" s="161" t="s">
        <v>64</v>
      </c>
      <c r="C11" s="162"/>
      <c r="D11" s="5"/>
      <c r="E11" s="163">
        <v>63477</v>
      </c>
      <c r="F11" s="10">
        <v>17389</v>
      </c>
      <c r="G11" s="13">
        <v>0</v>
      </c>
      <c r="H11" s="13">
        <v>1341</v>
      </c>
      <c r="I11" s="13">
        <v>0</v>
      </c>
      <c r="J11" s="13">
        <v>0</v>
      </c>
      <c r="K11" s="13">
        <v>0</v>
      </c>
      <c r="L11" s="14">
        <v>761</v>
      </c>
      <c r="M11" s="10">
        <v>7973</v>
      </c>
      <c r="N11" s="13">
        <v>0</v>
      </c>
      <c r="O11" s="13">
        <v>0</v>
      </c>
      <c r="P11" s="13">
        <v>0</v>
      </c>
      <c r="Q11" s="13">
        <v>0</v>
      </c>
      <c r="R11" s="13">
        <v>1247</v>
      </c>
      <c r="S11" s="13">
        <v>231</v>
      </c>
      <c r="T11" s="13">
        <v>1862</v>
      </c>
      <c r="U11" s="13">
        <v>2339</v>
      </c>
      <c r="V11" s="13">
        <v>888</v>
      </c>
      <c r="W11" s="14">
        <v>2500</v>
      </c>
      <c r="X11" s="10">
        <v>0</v>
      </c>
      <c r="Y11" s="13">
        <v>252</v>
      </c>
      <c r="Z11" s="13">
        <v>0</v>
      </c>
      <c r="AA11" s="13">
        <v>0</v>
      </c>
      <c r="AB11" s="13">
        <v>26340</v>
      </c>
      <c r="AC11" s="13">
        <v>0</v>
      </c>
      <c r="AD11" s="13">
        <v>354</v>
      </c>
      <c r="AE11" s="13">
        <v>0</v>
      </c>
      <c r="AF11" s="13">
        <v>0</v>
      </c>
      <c r="AG11" s="13">
        <v>0</v>
      </c>
      <c r="AH11" s="245">
        <v>0</v>
      </c>
      <c r="AI11" s="241"/>
    </row>
    <row r="12" spans="1:35" s="159" customFormat="1" ht="27.75" customHeight="1">
      <c r="A12" s="156" t="s">
        <v>65</v>
      </c>
      <c r="B12" s="161" t="s">
        <v>66</v>
      </c>
      <c r="C12" s="162"/>
      <c r="D12" s="5"/>
      <c r="E12" s="163">
        <v>42600</v>
      </c>
      <c r="F12" s="10">
        <v>6168</v>
      </c>
      <c r="G12" s="13">
        <v>1594</v>
      </c>
      <c r="H12" s="13">
        <v>1445</v>
      </c>
      <c r="I12" s="13">
        <v>1122</v>
      </c>
      <c r="J12" s="13">
        <v>1355</v>
      </c>
      <c r="K12" s="13">
        <v>402</v>
      </c>
      <c r="L12" s="14">
        <v>2078</v>
      </c>
      <c r="M12" s="10">
        <v>2982</v>
      </c>
      <c r="N12" s="13">
        <v>397</v>
      </c>
      <c r="O12" s="13">
        <v>950</v>
      </c>
      <c r="P12" s="13">
        <v>472</v>
      </c>
      <c r="Q12" s="13">
        <v>643</v>
      </c>
      <c r="R12" s="13">
        <v>4739</v>
      </c>
      <c r="S12" s="13">
        <v>910</v>
      </c>
      <c r="T12" s="13">
        <v>2224</v>
      </c>
      <c r="U12" s="13">
        <v>995</v>
      </c>
      <c r="V12" s="12">
        <v>1493</v>
      </c>
      <c r="W12" s="235">
        <v>1086</v>
      </c>
      <c r="X12" s="10">
        <v>3012</v>
      </c>
      <c r="Y12" s="13">
        <v>1122</v>
      </c>
      <c r="Z12" s="13">
        <v>1093</v>
      </c>
      <c r="AA12" s="13">
        <v>621</v>
      </c>
      <c r="AB12" s="13">
        <v>2758</v>
      </c>
      <c r="AC12" s="13">
        <v>665</v>
      </c>
      <c r="AD12" s="13">
        <v>1647</v>
      </c>
      <c r="AE12" s="13">
        <v>175</v>
      </c>
      <c r="AF12" s="13">
        <v>238</v>
      </c>
      <c r="AG12" s="13">
        <v>132</v>
      </c>
      <c r="AH12" s="245">
        <v>82</v>
      </c>
      <c r="AI12" s="241"/>
    </row>
    <row r="13" spans="1:35" s="159" customFormat="1" ht="27.75" customHeight="1">
      <c r="A13" s="156" t="s">
        <v>67</v>
      </c>
      <c r="B13" s="157" t="s">
        <v>28</v>
      </c>
      <c r="C13" s="162"/>
      <c r="D13" s="5"/>
      <c r="E13" s="163">
        <v>2674</v>
      </c>
      <c r="F13" s="164">
        <v>1703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5">
        <v>0</v>
      </c>
      <c r="M13" s="166">
        <v>21</v>
      </c>
      <c r="N13" s="164">
        <v>0</v>
      </c>
      <c r="O13" s="164">
        <v>0</v>
      </c>
      <c r="P13" s="164">
        <v>0</v>
      </c>
      <c r="Q13" s="164">
        <v>0</v>
      </c>
      <c r="R13" s="164">
        <v>409</v>
      </c>
      <c r="S13" s="164">
        <v>0</v>
      </c>
      <c r="T13" s="164">
        <v>462</v>
      </c>
      <c r="U13" s="164">
        <v>0</v>
      </c>
      <c r="V13" s="192">
        <v>0</v>
      </c>
      <c r="W13" s="236">
        <v>0</v>
      </c>
      <c r="X13" s="167">
        <v>0</v>
      </c>
      <c r="Y13" s="164">
        <v>0</v>
      </c>
      <c r="Z13" s="164">
        <v>0</v>
      </c>
      <c r="AA13" s="164">
        <v>34</v>
      </c>
      <c r="AB13" s="164">
        <v>1</v>
      </c>
      <c r="AC13" s="164">
        <v>44</v>
      </c>
      <c r="AD13" s="164">
        <v>0</v>
      </c>
      <c r="AE13" s="164">
        <v>0</v>
      </c>
      <c r="AF13" s="164">
        <v>0</v>
      </c>
      <c r="AG13" s="164">
        <v>0</v>
      </c>
      <c r="AH13" s="246">
        <v>0</v>
      </c>
      <c r="AI13" s="241"/>
    </row>
    <row r="14" spans="1:44" ht="27.75" customHeight="1">
      <c r="A14" s="152" t="s">
        <v>31</v>
      </c>
      <c r="B14" s="153" t="s">
        <v>38</v>
      </c>
      <c r="C14" s="154">
        <v>1442</v>
      </c>
      <c r="D14" s="5">
        <v>1442</v>
      </c>
      <c r="E14" s="6">
        <v>0</v>
      </c>
      <c r="F14" s="10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v>0</v>
      </c>
      <c r="M14" s="10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2">
        <v>0</v>
      </c>
      <c r="W14" s="235">
        <v>0</v>
      </c>
      <c r="X14" s="10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245">
        <v>0</v>
      </c>
      <c r="AI14" s="240"/>
      <c r="AJ14" s="159"/>
      <c r="AK14" s="159"/>
      <c r="AL14" s="159"/>
      <c r="AM14" s="159"/>
      <c r="AN14" s="159"/>
      <c r="AO14" s="159"/>
      <c r="AP14" s="159"/>
      <c r="AQ14" s="159"/>
      <c r="AR14" s="159"/>
    </row>
    <row r="15" spans="1:44" ht="27.75" customHeight="1" thickBot="1">
      <c r="A15" s="168" t="s">
        <v>32</v>
      </c>
      <c r="B15" s="169" t="s">
        <v>68</v>
      </c>
      <c r="C15" s="154">
        <v>69324</v>
      </c>
      <c r="D15" s="170">
        <v>64845</v>
      </c>
      <c r="E15" s="160">
        <v>4479</v>
      </c>
      <c r="F15" s="171"/>
      <c r="G15" s="172"/>
      <c r="H15" s="172"/>
      <c r="I15" s="172"/>
      <c r="J15" s="172"/>
      <c r="K15" s="173"/>
      <c r="L15" s="174"/>
      <c r="M15" s="175"/>
      <c r="N15" s="172"/>
      <c r="O15" s="172"/>
      <c r="P15" s="172"/>
      <c r="Q15" s="172"/>
      <c r="R15" s="16">
        <v>300</v>
      </c>
      <c r="S15" s="172"/>
      <c r="T15" s="16">
        <v>146</v>
      </c>
      <c r="U15" s="16">
        <v>1148</v>
      </c>
      <c r="V15" s="237">
        <v>76</v>
      </c>
      <c r="W15" s="174"/>
      <c r="X15" s="16">
        <v>1620</v>
      </c>
      <c r="Y15" s="16">
        <v>381</v>
      </c>
      <c r="Z15" s="173"/>
      <c r="AA15" s="173"/>
      <c r="AB15" s="16">
        <v>800</v>
      </c>
      <c r="AC15" s="172"/>
      <c r="AD15" s="172"/>
      <c r="AE15" s="172"/>
      <c r="AF15" s="173"/>
      <c r="AG15" s="175"/>
      <c r="AH15" s="244">
        <v>8</v>
      </c>
      <c r="AI15" s="240"/>
      <c r="AJ15" s="159"/>
      <c r="AK15" s="159"/>
      <c r="AL15" s="159"/>
      <c r="AM15" s="159"/>
      <c r="AN15" s="159"/>
      <c r="AO15" s="159"/>
      <c r="AP15" s="159"/>
      <c r="AQ15" s="159"/>
      <c r="AR15" s="159"/>
    </row>
    <row r="16" spans="1:41" s="155" customFormat="1" ht="27.75" customHeight="1" thickBot="1">
      <c r="A16" s="176" t="s">
        <v>33</v>
      </c>
      <c r="B16" s="177" t="s">
        <v>69</v>
      </c>
      <c r="C16" s="178">
        <v>2431865</v>
      </c>
      <c r="D16" s="179">
        <v>2112148</v>
      </c>
      <c r="E16" s="180">
        <v>447792</v>
      </c>
      <c r="F16" s="181">
        <v>147770</v>
      </c>
      <c r="G16" s="181">
        <v>4024</v>
      </c>
      <c r="H16" s="181">
        <v>55382</v>
      </c>
      <c r="I16" s="181">
        <v>23354</v>
      </c>
      <c r="J16" s="181">
        <v>3583</v>
      </c>
      <c r="K16" s="181">
        <v>2647</v>
      </c>
      <c r="L16" s="182">
        <v>3118</v>
      </c>
      <c r="M16" s="181">
        <v>39966</v>
      </c>
      <c r="N16" s="181">
        <v>783</v>
      </c>
      <c r="O16" s="181">
        <v>3955</v>
      </c>
      <c r="P16" s="181">
        <v>6559</v>
      </c>
      <c r="Q16" s="181">
        <v>3142</v>
      </c>
      <c r="R16" s="181">
        <v>16280</v>
      </c>
      <c r="S16" s="181">
        <v>6025</v>
      </c>
      <c r="T16" s="181">
        <v>4891</v>
      </c>
      <c r="U16" s="181">
        <v>4505</v>
      </c>
      <c r="V16" s="181">
        <v>2597</v>
      </c>
      <c r="W16" s="182">
        <v>39908</v>
      </c>
      <c r="X16" s="181">
        <v>6610</v>
      </c>
      <c r="Y16" s="181">
        <v>1778</v>
      </c>
      <c r="Z16" s="181">
        <v>2289</v>
      </c>
      <c r="AA16" s="181">
        <v>5498</v>
      </c>
      <c r="AB16" s="181">
        <v>30154</v>
      </c>
      <c r="AC16" s="181">
        <v>6199</v>
      </c>
      <c r="AD16" s="181">
        <v>24160</v>
      </c>
      <c r="AE16" s="181">
        <v>1749</v>
      </c>
      <c r="AF16" s="181">
        <v>389</v>
      </c>
      <c r="AG16" s="181">
        <v>387</v>
      </c>
      <c r="AH16" s="247">
        <v>90</v>
      </c>
      <c r="AI16" s="242"/>
      <c r="AJ16" s="184"/>
      <c r="AK16" s="184"/>
      <c r="AL16" s="184"/>
      <c r="AM16" s="184"/>
      <c r="AN16" s="184"/>
      <c r="AO16" s="184"/>
    </row>
    <row r="17" spans="1:44" ht="21" customHeight="1">
      <c r="A17" s="138"/>
      <c r="B17" s="139"/>
      <c r="C17" s="185"/>
      <c r="D17" s="17"/>
      <c r="E17" s="186"/>
      <c r="F17" s="187"/>
      <c r="G17" s="188"/>
      <c r="H17" s="188"/>
      <c r="I17" s="188"/>
      <c r="J17" s="188"/>
      <c r="K17" s="187"/>
      <c r="L17" s="189"/>
      <c r="M17" s="190"/>
      <c r="N17" s="188"/>
      <c r="O17" s="188"/>
      <c r="P17" s="188"/>
      <c r="Q17" s="188"/>
      <c r="R17" s="188"/>
      <c r="S17" s="188"/>
      <c r="T17" s="191"/>
      <c r="U17" s="192"/>
      <c r="V17" s="192"/>
      <c r="W17" s="193"/>
      <c r="X17" s="167"/>
      <c r="Y17" s="192"/>
      <c r="Z17" s="192"/>
      <c r="AA17" s="192"/>
      <c r="AB17" s="192"/>
      <c r="AC17" s="164"/>
      <c r="AD17" s="192"/>
      <c r="AE17" s="192"/>
      <c r="AF17" s="192"/>
      <c r="AG17" s="192"/>
      <c r="AH17" s="248"/>
      <c r="AI17" s="241"/>
      <c r="AJ17" s="194"/>
      <c r="AK17" s="194"/>
      <c r="AL17" s="194"/>
      <c r="AM17" s="194"/>
      <c r="AN17" s="194"/>
      <c r="AO17" s="194"/>
      <c r="AP17" s="159"/>
      <c r="AQ17" s="159"/>
      <c r="AR17" s="159"/>
    </row>
    <row r="18" spans="1:44" ht="27.75" customHeight="1">
      <c r="A18" s="138"/>
      <c r="B18" s="139" t="s">
        <v>70</v>
      </c>
      <c r="C18" s="185"/>
      <c r="D18" s="17"/>
      <c r="E18" s="186"/>
      <c r="F18" s="187"/>
      <c r="G18" s="188"/>
      <c r="H18" s="188"/>
      <c r="I18" s="188"/>
      <c r="J18" s="188"/>
      <c r="K18" s="187"/>
      <c r="L18" s="189"/>
      <c r="M18" s="190"/>
      <c r="N18" s="188"/>
      <c r="O18" s="188"/>
      <c r="P18" s="188"/>
      <c r="Q18" s="188"/>
      <c r="R18" s="188"/>
      <c r="S18" s="188"/>
      <c r="T18" s="164"/>
      <c r="U18" s="192"/>
      <c r="V18" s="192"/>
      <c r="W18" s="165"/>
      <c r="X18" s="167"/>
      <c r="Y18" s="192"/>
      <c r="Z18" s="192"/>
      <c r="AA18" s="192"/>
      <c r="AB18" s="192"/>
      <c r="AC18" s="164"/>
      <c r="AD18" s="192"/>
      <c r="AE18" s="192"/>
      <c r="AF18" s="192"/>
      <c r="AG18" s="192"/>
      <c r="AH18" s="248"/>
      <c r="AI18" s="241"/>
      <c r="AJ18" s="194"/>
      <c r="AK18" s="194"/>
      <c r="AL18" s="194"/>
      <c r="AM18" s="194"/>
      <c r="AN18" s="194"/>
      <c r="AO18" s="194"/>
      <c r="AP18" s="159"/>
      <c r="AQ18" s="159"/>
      <c r="AR18" s="159"/>
    </row>
    <row r="19" spans="1:44" ht="27.75" customHeight="1">
      <c r="A19" s="195" t="s">
        <v>34</v>
      </c>
      <c r="B19" s="139" t="s">
        <v>71</v>
      </c>
      <c r="C19" s="185">
        <v>11966</v>
      </c>
      <c r="D19" s="18">
        <v>11966</v>
      </c>
      <c r="E19" s="186"/>
      <c r="F19" s="187"/>
      <c r="G19" s="188"/>
      <c r="H19" s="188"/>
      <c r="I19" s="188"/>
      <c r="J19" s="188"/>
      <c r="K19" s="187"/>
      <c r="L19" s="189"/>
      <c r="M19" s="190"/>
      <c r="N19" s="188"/>
      <c r="O19" s="188"/>
      <c r="P19" s="188"/>
      <c r="Q19" s="188"/>
      <c r="R19" s="188"/>
      <c r="S19" s="188"/>
      <c r="T19" s="164"/>
      <c r="U19" s="192"/>
      <c r="V19" s="192"/>
      <c r="W19" s="165"/>
      <c r="X19" s="167"/>
      <c r="Y19" s="192"/>
      <c r="Z19" s="192"/>
      <c r="AA19" s="192"/>
      <c r="AB19" s="192"/>
      <c r="AC19" s="164"/>
      <c r="AD19" s="192"/>
      <c r="AE19" s="192"/>
      <c r="AF19" s="192"/>
      <c r="AG19" s="192"/>
      <c r="AH19" s="248"/>
      <c r="AI19" s="241"/>
      <c r="AJ19" s="194"/>
      <c r="AK19" s="194"/>
      <c r="AL19" s="194"/>
      <c r="AM19" s="194"/>
      <c r="AN19" s="194"/>
      <c r="AO19" s="194"/>
      <c r="AP19" s="159"/>
      <c r="AQ19" s="159"/>
      <c r="AR19" s="159"/>
    </row>
    <row r="20" spans="1:44" ht="27.75" customHeight="1">
      <c r="A20" s="196" t="s">
        <v>72</v>
      </c>
      <c r="B20" s="197" t="s">
        <v>73</v>
      </c>
      <c r="C20" s="198">
        <v>1169</v>
      </c>
      <c r="D20" s="10">
        <v>1169</v>
      </c>
      <c r="E20" s="199"/>
      <c r="F20" s="187"/>
      <c r="G20" s="188"/>
      <c r="H20" s="188"/>
      <c r="I20" s="188"/>
      <c r="J20" s="188"/>
      <c r="K20" s="187"/>
      <c r="L20" s="189"/>
      <c r="M20" s="190"/>
      <c r="N20" s="188"/>
      <c r="O20" s="188"/>
      <c r="P20" s="188"/>
      <c r="Q20" s="188"/>
      <c r="R20" s="188"/>
      <c r="S20" s="188"/>
      <c r="T20" s="164"/>
      <c r="U20" s="192"/>
      <c r="V20" s="192"/>
      <c r="W20" s="165"/>
      <c r="X20" s="167"/>
      <c r="Y20" s="192"/>
      <c r="Z20" s="192"/>
      <c r="AA20" s="192"/>
      <c r="AB20" s="192"/>
      <c r="AC20" s="164"/>
      <c r="AD20" s="192"/>
      <c r="AE20" s="192"/>
      <c r="AF20" s="192"/>
      <c r="AG20" s="192"/>
      <c r="AH20" s="248"/>
      <c r="AI20" s="241"/>
      <c r="AJ20" s="194"/>
      <c r="AK20" s="194"/>
      <c r="AL20" s="194"/>
      <c r="AM20" s="194"/>
      <c r="AN20" s="194"/>
      <c r="AO20" s="194"/>
      <c r="AP20" s="159"/>
      <c r="AQ20" s="159"/>
      <c r="AR20" s="159"/>
    </row>
    <row r="21" spans="1:44" ht="27.75" customHeight="1">
      <c r="A21" s="196" t="s">
        <v>74</v>
      </c>
      <c r="B21" s="197" t="s">
        <v>75</v>
      </c>
      <c r="C21" s="198">
        <v>10797</v>
      </c>
      <c r="D21" s="10">
        <v>10797</v>
      </c>
      <c r="E21" s="199"/>
      <c r="F21" s="187"/>
      <c r="G21" s="188"/>
      <c r="H21" s="188"/>
      <c r="I21" s="188"/>
      <c r="J21" s="188"/>
      <c r="K21" s="187"/>
      <c r="L21" s="189"/>
      <c r="M21" s="190"/>
      <c r="N21" s="188"/>
      <c r="O21" s="188"/>
      <c r="P21" s="188"/>
      <c r="Q21" s="188"/>
      <c r="R21" s="188"/>
      <c r="S21" s="188"/>
      <c r="T21" s="164"/>
      <c r="U21" s="192"/>
      <c r="V21" s="192"/>
      <c r="W21" s="165"/>
      <c r="X21" s="167"/>
      <c r="Y21" s="192"/>
      <c r="Z21" s="192"/>
      <c r="AA21" s="192"/>
      <c r="AB21" s="192"/>
      <c r="AC21" s="164"/>
      <c r="AD21" s="192"/>
      <c r="AE21" s="192"/>
      <c r="AF21" s="192"/>
      <c r="AG21" s="192"/>
      <c r="AH21" s="248"/>
      <c r="AI21" s="241"/>
      <c r="AJ21" s="194"/>
      <c r="AK21" s="194"/>
      <c r="AL21" s="194"/>
      <c r="AM21" s="194"/>
      <c r="AN21" s="194"/>
      <c r="AO21" s="194"/>
      <c r="AP21" s="159"/>
      <c r="AQ21" s="159"/>
      <c r="AR21" s="159"/>
    </row>
    <row r="22" spans="1:44" ht="27.75" customHeight="1">
      <c r="A22" s="200" t="s">
        <v>35</v>
      </c>
      <c r="B22" s="201" t="s">
        <v>76</v>
      </c>
      <c r="C22" s="202">
        <v>7</v>
      </c>
      <c r="D22" s="5">
        <v>7</v>
      </c>
      <c r="E22" s="203">
        <v>0</v>
      </c>
      <c r="F22" s="204"/>
      <c r="G22" s="205"/>
      <c r="H22" s="205"/>
      <c r="I22" s="205"/>
      <c r="J22" s="205"/>
      <c r="K22" s="206"/>
      <c r="L22" s="207"/>
      <c r="M22" s="208"/>
      <c r="N22" s="209"/>
      <c r="O22" s="205"/>
      <c r="P22" s="205"/>
      <c r="Q22" s="209"/>
      <c r="R22" s="205"/>
      <c r="S22" s="209"/>
      <c r="T22" s="206"/>
      <c r="U22" s="205"/>
      <c r="V22" s="205"/>
      <c r="W22" s="210"/>
      <c r="X22" s="208"/>
      <c r="Y22" s="205"/>
      <c r="Z22" s="205"/>
      <c r="AA22" s="205"/>
      <c r="AB22" s="205"/>
      <c r="AC22" s="206"/>
      <c r="AD22" s="205"/>
      <c r="AE22" s="205"/>
      <c r="AF22" s="205"/>
      <c r="AG22" s="205"/>
      <c r="AH22" s="248"/>
      <c r="AI22" s="241"/>
      <c r="AJ22" s="194"/>
      <c r="AK22" s="194"/>
      <c r="AL22" s="194"/>
      <c r="AM22" s="194"/>
      <c r="AN22" s="194"/>
      <c r="AO22" s="194"/>
      <c r="AP22" s="159"/>
      <c r="AQ22" s="159"/>
      <c r="AR22" s="159"/>
    </row>
    <row r="23" spans="1:41" s="155" customFormat="1" ht="27.75" customHeight="1">
      <c r="A23" s="195" t="s">
        <v>36</v>
      </c>
      <c r="B23" s="139" t="s">
        <v>77</v>
      </c>
      <c r="C23" s="202"/>
      <c r="D23" s="5">
        <v>108751</v>
      </c>
      <c r="E23" s="19">
        <v>19324</v>
      </c>
      <c r="F23" s="5">
        <v>2894</v>
      </c>
      <c r="G23" s="16">
        <v>82</v>
      </c>
      <c r="H23" s="16">
        <v>314</v>
      </c>
      <c r="I23" s="16">
        <v>349</v>
      </c>
      <c r="J23" s="16">
        <v>54</v>
      </c>
      <c r="K23" s="16">
        <v>33</v>
      </c>
      <c r="L23" s="8">
        <v>114</v>
      </c>
      <c r="M23" s="5">
        <v>301</v>
      </c>
      <c r="N23" s="16">
        <v>28</v>
      </c>
      <c r="O23" s="16">
        <v>401</v>
      </c>
      <c r="P23" s="16">
        <v>271</v>
      </c>
      <c r="Q23" s="16">
        <v>481</v>
      </c>
      <c r="R23" s="16">
        <v>8345</v>
      </c>
      <c r="S23" s="16">
        <v>223</v>
      </c>
      <c r="T23" s="16">
        <v>665</v>
      </c>
      <c r="U23" s="16">
        <v>1149</v>
      </c>
      <c r="V23" s="16">
        <v>77</v>
      </c>
      <c r="W23" s="8">
        <v>288</v>
      </c>
      <c r="X23" s="5">
        <v>1419</v>
      </c>
      <c r="Y23" s="16">
        <v>381</v>
      </c>
      <c r="Z23" s="16">
        <v>169</v>
      </c>
      <c r="AA23" s="16">
        <v>208</v>
      </c>
      <c r="AB23" s="16">
        <v>819</v>
      </c>
      <c r="AC23" s="16">
        <v>94</v>
      </c>
      <c r="AD23" s="16">
        <v>138</v>
      </c>
      <c r="AE23" s="16">
        <v>3</v>
      </c>
      <c r="AF23" s="16">
        <v>10</v>
      </c>
      <c r="AG23" s="16">
        <v>6</v>
      </c>
      <c r="AH23" s="8">
        <v>8</v>
      </c>
      <c r="AI23" s="183"/>
      <c r="AJ23" s="184"/>
      <c r="AK23" s="184"/>
      <c r="AL23" s="184"/>
      <c r="AM23" s="184"/>
      <c r="AN23" s="184"/>
      <c r="AO23" s="184"/>
    </row>
    <row r="24" spans="1:41" s="155" customFormat="1" ht="27.75" customHeight="1" thickBot="1">
      <c r="A24" s="211" t="s">
        <v>37</v>
      </c>
      <c r="B24" s="201" t="s">
        <v>39</v>
      </c>
      <c r="C24" s="202">
        <v>1720</v>
      </c>
      <c r="D24" s="5">
        <v>1482</v>
      </c>
      <c r="E24" s="19">
        <v>238</v>
      </c>
      <c r="F24" s="16">
        <v>19</v>
      </c>
      <c r="G24" s="16">
        <v>0</v>
      </c>
      <c r="H24" s="16">
        <v>0</v>
      </c>
      <c r="I24" s="16">
        <v>0</v>
      </c>
      <c r="J24" s="16">
        <v>0</v>
      </c>
      <c r="K24" s="16">
        <v>10</v>
      </c>
      <c r="L24" s="8">
        <v>0</v>
      </c>
      <c r="M24" s="5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8">
        <v>0</v>
      </c>
      <c r="X24" s="5">
        <v>208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1</v>
      </c>
      <c r="AE24" s="16">
        <v>0</v>
      </c>
      <c r="AF24" s="16">
        <v>0</v>
      </c>
      <c r="AG24" s="16">
        <v>0</v>
      </c>
      <c r="AH24" s="8">
        <v>0</v>
      </c>
      <c r="AI24" s="183"/>
      <c r="AJ24" s="184"/>
      <c r="AK24" s="184"/>
      <c r="AL24" s="184"/>
      <c r="AM24" s="184"/>
      <c r="AN24" s="184"/>
      <c r="AO24" s="184"/>
    </row>
    <row r="25" spans="1:35" ht="27.75" customHeight="1" thickBot="1">
      <c r="A25" s="212" t="s">
        <v>78</v>
      </c>
      <c r="B25" s="177" t="s">
        <v>79</v>
      </c>
      <c r="C25" s="213">
        <v>13693</v>
      </c>
      <c r="D25" s="20">
        <v>122206</v>
      </c>
      <c r="E25" s="21">
        <v>19562</v>
      </c>
      <c r="F25" s="22">
        <v>2913</v>
      </c>
      <c r="G25" s="23">
        <v>82</v>
      </c>
      <c r="H25" s="24">
        <v>314</v>
      </c>
      <c r="I25" s="24">
        <v>349</v>
      </c>
      <c r="J25" s="23">
        <v>54</v>
      </c>
      <c r="K25" s="24">
        <v>43</v>
      </c>
      <c r="L25" s="25">
        <v>114</v>
      </c>
      <c r="M25" s="24">
        <v>301</v>
      </c>
      <c r="N25" s="23">
        <v>28</v>
      </c>
      <c r="O25" s="23">
        <v>401</v>
      </c>
      <c r="P25" s="24">
        <v>271</v>
      </c>
      <c r="Q25" s="23">
        <v>481</v>
      </c>
      <c r="R25" s="23">
        <v>8345</v>
      </c>
      <c r="S25" s="23">
        <v>223</v>
      </c>
      <c r="T25" s="24">
        <v>665</v>
      </c>
      <c r="U25" s="23">
        <v>1149</v>
      </c>
      <c r="V25" s="23">
        <v>77</v>
      </c>
      <c r="W25" s="25">
        <v>288</v>
      </c>
      <c r="X25" s="24">
        <v>1627</v>
      </c>
      <c r="Y25" s="23">
        <v>381</v>
      </c>
      <c r="Z25" s="24">
        <v>169</v>
      </c>
      <c r="AA25" s="24">
        <v>208</v>
      </c>
      <c r="AB25" s="24">
        <v>819</v>
      </c>
      <c r="AC25" s="24">
        <v>94</v>
      </c>
      <c r="AD25" s="24">
        <v>139</v>
      </c>
      <c r="AE25" s="24">
        <v>3</v>
      </c>
      <c r="AF25" s="24">
        <v>10</v>
      </c>
      <c r="AG25" s="24">
        <v>6</v>
      </c>
      <c r="AH25" s="25">
        <v>8</v>
      </c>
      <c r="AI25" s="135"/>
    </row>
    <row r="26" spans="1:35" s="224" customFormat="1" ht="27.75" customHeight="1">
      <c r="A26" s="214" t="s">
        <v>80</v>
      </c>
      <c r="B26" s="215" t="s">
        <v>81</v>
      </c>
      <c r="C26" s="216">
        <v>13693</v>
      </c>
      <c r="D26" s="26">
        <v>122206</v>
      </c>
      <c r="E26" s="217">
        <v>19562</v>
      </c>
      <c r="F26" s="218">
        <v>2913</v>
      </c>
      <c r="G26" s="219">
        <v>82</v>
      </c>
      <c r="H26" s="219">
        <v>314</v>
      </c>
      <c r="I26" s="219">
        <v>349</v>
      </c>
      <c r="J26" s="219">
        <v>54</v>
      </c>
      <c r="K26" s="219">
        <v>43</v>
      </c>
      <c r="L26" s="220">
        <v>114</v>
      </c>
      <c r="M26" s="221">
        <v>301</v>
      </c>
      <c r="N26" s="219">
        <v>28</v>
      </c>
      <c r="O26" s="219">
        <v>401</v>
      </c>
      <c r="P26" s="219">
        <v>271</v>
      </c>
      <c r="Q26" s="219">
        <v>481</v>
      </c>
      <c r="R26" s="219">
        <v>8345</v>
      </c>
      <c r="S26" s="219">
        <v>223</v>
      </c>
      <c r="T26" s="219">
        <v>665</v>
      </c>
      <c r="U26" s="219">
        <v>1149</v>
      </c>
      <c r="V26" s="219">
        <v>77</v>
      </c>
      <c r="W26" s="222">
        <v>288</v>
      </c>
      <c r="X26" s="221">
        <v>1627</v>
      </c>
      <c r="Y26" s="219">
        <v>381</v>
      </c>
      <c r="Z26" s="219">
        <v>169</v>
      </c>
      <c r="AA26" s="219">
        <v>208</v>
      </c>
      <c r="AB26" s="219">
        <v>819</v>
      </c>
      <c r="AC26" s="219">
        <v>94</v>
      </c>
      <c r="AD26" s="219">
        <v>139</v>
      </c>
      <c r="AE26" s="219">
        <v>3</v>
      </c>
      <c r="AF26" s="219">
        <v>10</v>
      </c>
      <c r="AG26" s="219">
        <v>6</v>
      </c>
      <c r="AH26" s="222">
        <v>8</v>
      </c>
      <c r="AI26" s="223"/>
    </row>
    <row r="27" spans="1:35" s="224" customFormat="1" ht="27.75" customHeight="1" thickBot="1">
      <c r="A27" s="225" t="s">
        <v>82</v>
      </c>
      <c r="B27" s="226" t="s">
        <v>83</v>
      </c>
      <c r="C27" s="227">
        <v>2418172</v>
      </c>
      <c r="D27" s="228">
        <v>1989942</v>
      </c>
      <c r="E27" s="229">
        <v>428230</v>
      </c>
      <c r="F27" s="230">
        <v>144857</v>
      </c>
      <c r="G27" s="231">
        <v>3942</v>
      </c>
      <c r="H27" s="232">
        <v>55068</v>
      </c>
      <c r="I27" s="232">
        <v>23005</v>
      </c>
      <c r="J27" s="232">
        <v>3529</v>
      </c>
      <c r="K27" s="232">
        <v>2604</v>
      </c>
      <c r="L27" s="233">
        <v>3004</v>
      </c>
      <c r="M27" s="231">
        <v>39665</v>
      </c>
      <c r="N27" s="232">
        <v>755</v>
      </c>
      <c r="O27" s="232">
        <v>3554</v>
      </c>
      <c r="P27" s="232">
        <v>6288</v>
      </c>
      <c r="Q27" s="232">
        <v>2661</v>
      </c>
      <c r="R27" s="232">
        <v>7935</v>
      </c>
      <c r="S27" s="232">
        <v>5802</v>
      </c>
      <c r="T27" s="232">
        <v>4226</v>
      </c>
      <c r="U27" s="232">
        <v>3356</v>
      </c>
      <c r="V27" s="232">
        <v>2520</v>
      </c>
      <c r="W27" s="233">
        <v>39620</v>
      </c>
      <c r="X27" s="231">
        <v>4983</v>
      </c>
      <c r="Y27" s="232">
        <v>1397</v>
      </c>
      <c r="Z27" s="232">
        <v>2120</v>
      </c>
      <c r="AA27" s="232">
        <v>5290</v>
      </c>
      <c r="AB27" s="232">
        <v>29335</v>
      </c>
      <c r="AC27" s="232">
        <v>6105</v>
      </c>
      <c r="AD27" s="232">
        <v>24021</v>
      </c>
      <c r="AE27" s="232">
        <v>1746</v>
      </c>
      <c r="AF27" s="232">
        <v>379</v>
      </c>
      <c r="AG27" s="232">
        <v>381</v>
      </c>
      <c r="AH27" s="233">
        <v>82</v>
      </c>
      <c r="AI27" s="223"/>
    </row>
    <row r="28" spans="3:44" ht="15.75">
      <c r="C28" s="234"/>
      <c r="D28" s="234"/>
      <c r="E28" s="23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59"/>
      <c r="AQ28" s="159"/>
      <c r="AR28" s="159"/>
    </row>
    <row r="29" spans="3:44" ht="15.75">
      <c r="C29" s="234"/>
      <c r="D29" s="234"/>
      <c r="E29" s="23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59"/>
      <c r="AQ29" s="159"/>
      <c r="AR29" s="159"/>
    </row>
    <row r="30" spans="3:44" ht="15.75">
      <c r="C30" s="234"/>
      <c r="D30" s="234"/>
      <c r="E30" s="23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59"/>
      <c r="AQ30" s="159"/>
      <c r="AR30" s="159"/>
    </row>
    <row r="31" spans="3:44" ht="15.75">
      <c r="C31" s="234"/>
      <c r="D31" s="234"/>
      <c r="E31" s="23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59"/>
      <c r="AQ31" s="159"/>
      <c r="AR31" s="159"/>
    </row>
    <row r="32" spans="3:44" ht="15.75">
      <c r="C32" s="234"/>
      <c r="D32" s="234"/>
      <c r="E32" s="23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59"/>
      <c r="AQ32" s="159"/>
      <c r="AR32" s="159"/>
    </row>
    <row r="33" spans="3:44" ht="15.75">
      <c r="C33" s="234"/>
      <c r="D33" s="234"/>
      <c r="E33" s="23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59"/>
      <c r="AQ33" s="159"/>
      <c r="AR33" s="159"/>
    </row>
    <row r="34" spans="3:44" ht="15.75">
      <c r="C34" s="234"/>
      <c r="D34" s="234"/>
      <c r="E34" s="23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59"/>
      <c r="AQ34" s="159"/>
      <c r="AR34" s="159"/>
    </row>
    <row r="35" spans="3:44" ht="15.75">
      <c r="C35" s="234"/>
      <c r="D35" s="234"/>
      <c r="E35" s="23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59"/>
      <c r="AQ35" s="159"/>
      <c r="AR35" s="159"/>
    </row>
    <row r="36" spans="3:44" ht="15.75">
      <c r="C36" s="234"/>
      <c r="D36" s="234"/>
      <c r="E36" s="23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59"/>
      <c r="AQ36" s="159"/>
      <c r="AR36" s="159"/>
    </row>
    <row r="37" spans="3:44" ht="15.75">
      <c r="C37" s="234"/>
      <c r="D37" s="234"/>
      <c r="E37" s="23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59"/>
      <c r="AQ37" s="159"/>
      <c r="AR37" s="159"/>
    </row>
    <row r="38" spans="3:44" ht="15.75">
      <c r="C38" s="234"/>
      <c r="D38" s="234"/>
      <c r="E38" s="23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59"/>
      <c r="AQ38" s="159"/>
      <c r="AR38" s="159"/>
    </row>
    <row r="39" spans="3:44" ht="15.75">
      <c r="C39" s="234"/>
      <c r="D39" s="234"/>
      <c r="E39" s="23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59"/>
      <c r="AQ39" s="159"/>
      <c r="AR39" s="159"/>
    </row>
    <row r="40" spans="3:44" ht="15.75">
      <c r="C40" s="234"/>
      <c r="D40" s="234"/>
      <c r="E40" s="23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59"/>
      <c r="AQ40" s="159"/>
      <c r="AR40" s="159"/>
    </row>
    <row r="41" spans="6:44" ht="15.75"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</row>
    <row r="42" spans="6:44" ht="15.75"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</row>
    <row r="43" spans="6:44" ht="15.75"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</row>
    <row r="44" spans="6:44" ht="15.75"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</row>
    <row r="45" spans="6:44" ht="15.75"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</row>
    <row r="46" spans="6:44" ht="15.75"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</row>
    <row r="47" spans="6:44" ht="15.75"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</row>
    <row r="48" spans="6:44" ht="15.75"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</row>
    <row r="49" spans="6:44" ht="15.75"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</row>
    <row r="50" spans="6:44" ht="15.75"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</row>
    <row r="51" spans="6:44" ht="15.75"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</row>
    <row r="52" spans="6:44" ht="15.75"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</row>
    <row r="53" spans="6:44" ht="15.75"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</row>
    <row r="54" spans="6:44" ht="15.75"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</row>
    <row r="55" spans="6:44" ht="15.75"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</row>
    <row r="56" spans="6:44" ht="15.75"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</row>
    <row r="57" spans="6:44" ht="15.75"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</row>
    <row r="58" spans="6:44" ht="15.75"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</row>
    <row r="59" spans="6:44" ht="15.75"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</row>
    <row r="60" spans="6:44" ht="15.75"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</row>
    <row r="61" spans="6:44" ht="15.75"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</row>
    <row r="62" spans="6:44" ht="15.75"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</row>
    <row r="63" spans="6:44" ht="15.75"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</row>
    <row r="64" spans="6:44" ht="15.75"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</row>
    <row r="65" spans="6:44" ht="15.75"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</row>
    <row r="66" spans="6:44" ht="15.75"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</row>
    <row r="67" spans="6:44" ht="15.75"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</row>
    <row r="68" spans="6:44" ht="15.75"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</row>
    <row r="69" spans="6:44" ht="15.75"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</row>
    <row r="70" spans="6:44" ht="15.75"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</row>
    <row r="71" spans="6:44" ht="15.75"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</row>
    <row r="72" spans="6:44" ht="15.75"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</row>
    <row r="73" spans="6:44" ht="15.75"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</row>
    <row r="74" spans="6:44" ht="15.75"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</row>
    <row r="75" spans="6:44" ht="15.75"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</row>
    <row r="76" spans="6:44" ht="15.75"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</row>
    <row r="77" spans="6:44" ht="15.75"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</row>
    <row r="78" spans="6:44" ht="15.75"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</row>
    <row r="79" spans="6:44" ht="15.75"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</row>
    <row r="80" spans="6:44" ht="15.75"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</row>
    <row r="81" spans="6:44" ht="15.75"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</row>
    <row r="82" spans="6:44" ht="15.75"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</row>
    <row r="83" spans="6:44" ht="15.75"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</row>
    <row r="84" spans="6:44" ht="15.75"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</row>
    <row r="85" spans="6:44" ht="15.75"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</row>
    <row r="86" spans="6:44" ht="15.75"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</row>
    <row r="87" spans="6:44" ht="15.75"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</row>
    <row r="88" spans="6:44" ht="15.75"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</row>
    <row r="89" spans="6:44" ht="15.75"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</row>
    <row r="90" spans="6:44" ht="15.75"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</row>
    <row r="91" spans="6:44" ht="15.75"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</row>
    <row r="92" spans="6:44" ht="15.75"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</row>
  </sheetData>
  <sheetProtection/>
  <mergeCells count="32">
    <mergeCell ref="M2:M4"/>
    <mergeCell ref="N2:N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Y2:Y4"/>
    <mergeCell ref="Z2:Z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AG2:AG4"/>
    <mergeCell ref="AH2:AH4"/>
    <mergeCell ref="AA2:AA4"/>
    <mergeCell ref="AB2:AB4"/>
    <mergeCell ref="AC2:AC4"/>
    <mergeCell ref="AD2:AD4"/>
    <mergeCell ref="AE2:AE4"/>
    <mergeCell ref="AF2:AF4"/>
  </mergeCells>
  <printOptions horizontalCentered="1"/>
  <pageMargins left="0.5905511811023623" right="0.5905511811023623" top="1.5748031496062993" bottom="0.1968503937007874" header="0.9448818897637796" footer="0.11811023622047245"/>
  <pageSetup fitToHeight="0" fitToWidth="3" horizontalDpi="600" verticalDpi="600" orientation="landscape" paperSize="9" scale="49" r:id="rId3"/>
  <headerFooter alignWithMargins="0">
    <oddHeader>&amp;C&amp;"Times New Roman CE,Tučné"&amp;24Přehled o finančním vypořádání statutárního města Brna za rok 2011
</oddHeader>
  </headerFooter>
  <colBreaks count="2" manualBreakCount="2">
    <brk id="12" max="30" man="1"/>
    <brk id="23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2012-05-16T06:43:14Z</cp:lastPrinted>
  <dcterms:created xsi:type="dcterms:W3CDTF">2005-03-17T13:04:55Z</dcterms:created>
  <dcterms:modified xsi:type="dcterms:W3CDTF">2012-05-16T06:43:15Z</dcterms:modified>
  <cp:category/>
  <cp:version/>
  <cp:contentType/>
  <cp:contentStatus/>
</cp:coreProperties>
</file>