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20" windowWidth="15330" windowHeight="4665" tabRatio="748" activeTab="0"/>
  </bookViews>
  <sheets>
    <sheet name="SUMA" sheetId="1" r:id="rId1"/>
    <sheet name="Dotace A" sheetId="2" r:id="rId2"/>
  </sheets>
  <definedNames>
    <definedName name="&#13;">#REF!</definedName>
    <definedName name="_xlnm.Print_Area" localSheetId="1">'Dotace A'!$A$1:$C$37</definedName>
  </definedNames>
  <calcPr fullCalcOnLoad="1"/>
</workbook>
</file>

<file path=xl/sharedStrings.xml><?xml version="1.0" encoding="utf-8"?>
<sst xmlns="http://schemas.openxmlformats.org/spreadsheetml/2006/main" count="203" uniqueCount="116">
  <si>
    <t>§</t>
  </si>
  <si>
    <t>Název paragrafu</t>
  </si>
  <si>
    <t>Činnost místní správy</t>
  </si>
  <si>
    <t>Mezinárodní spolupráce</t>
  </si>
  <si>
    <t>Ekologická výchova a osvěta</t>
  </si>
  <si>
    <t>Silnice</t>
  </si>
  <si>
    <t>Bytové hospodářství</t>
  </si>
  <si>
    <t>Zachování a obnova kulturních památek</t>
  </si>
  <si>
    <t>Archivní činnost</t>
  </si>
  <si>
    <t>Prevence před drogami, alkoholem a nikot.</t>
  </si>
  <si>
    <t>Ostatní činnost ve zdravotnictví j.n.</t>
  </si>
  <si>
    <t>Soc. péče a pomoc přistěh. vybr. etnikům</t>
  </si>
  <si>
    <t>Bezpečnost a veřejný pořádek</t>
  </si>
  <si>
    <t>Divadelní činnost</t>
  </si>
  <si>
    <t>Činnosti uměleckých souborů</t>
  </si>
  <si>
    <t>Výstavní činnosti v kultuře</t>
  </si>
  <si>
    <t>Záležitosti kultury j.n.</t>
  </si>
  <si>
    <t>Ostatní tělovýchovná činnost</t>
  </si>
  <si>
    <t>Využití volného času dětí a mládeže</t>
  </si>
  <si>
    <t>CELKEM</t>
  </si>
  <si>
    <t>Územní rozvoj</t>
  </si>
  <si>
    <t>Cestovní ruch</t>
  </si>
  <si>
    <t>Pol.</t>
  </si>
  <si>
    <t>Název položky</t>
  </si>
  <si>
    <t>Upřesnění</t>
  </si>
  <si>
    <t>Neinv.transfery obecně prospěšným společnostem</t>
  </si>
  <si>
    <t>Neinvestiční transfery občanským sdružením</t>
  </si>
  <si>
    <t>Prevence kriminality</t>
  </si>
  <si>
    <t>Neinvestiční transfery vysokým školám</t>
  </si>
  <si>
    <t>Ost. zál. ochrany památ. péče o kult. dědictví</t>
  </si>
  <si>
    <t>Ost. zař. souvis. s výchovou a vzděl. mlád.</t>
  </si>
  <si>
    <t>BCES</t>
  </si>
  <si>
    <t>JIC</t>
  </si>
  <si>
    <t xml:space="preserve">Centra volného času </t>
  </si>
  <si>
    <t>Ost. služby a činnosti v oblasti soc. péče</t>
  </si>
  <si>
    <t>Ost. služby a činnosti v oblasti soc. prevence</t>
  </si>
  <si>
    <t>Úpravy vodohosp. význ. a vodárenských toků</t>
  </si>
  <si>
    <t>Ost. záležitosti bezpečnosti a veř. pořádku</t>
  </si>
  <si>
    <t>Ostatní výzkum a vývoj</t>
  </si>
  <si>
    <t>Neinv. transfery nefinančním podnik. subj. - práv. osobám</t>
  </si>
  <si>
    <t>JIC, JCMM</t>
  </si>
  <si>
    <t>FBV</t>
  </si>
  <si>
    <t>Hasičský záchranný sbor JMK</t>
  </si>
  <si>
    <t>Ostatní neinvestiční transfery podnikatelským subjektům</t>
  </si>
  <si>
    <t>Ostatní neinvestiční transfery jiným veřejným rozpočtům</t>
  </si>
  <si>
    <t>Povodí Moravy, s.p.</t>
  </si>
  <si>
    <t>Členské příspěvky</t>
  </si>
  <si>
    <t>ORJ</t>
  </si>
  <si>
    <t>Požární ochrana - profesionální část</t>
  </si>
  <si>
    <t>Neinvestiční transfery církvím a náboženským společnostem</t>
  </si>
  <si>
    <t>Neinv. transfery společenstvím vlastníků jednotek</t>
  </si>
  <si>
    <t>Neinvestiční transfery neziskovým a podobným organizacím</t>
  </si>
  <si>
    <t>Ost. neinvestiční transfery veřejným rozpočtům územní úrovně</t>
  </si>
  <si>
    <t>DSO Cyklistická stezka Brno-Vídeň</t>
  </si>
  <si>
    <t>DSO České dědictví UNESCO</t>
  </si>
  <si>
    <t>Neinvestiční příspěvky ostatním příspěvkovým organizacím</t>
  </si>
  <si>
    <t>Dotace "A"</t>
  </si>
  <si>
    <t>Ostatní dotace typu "B"</t>
  </si>
  <si>
    <t>CCR JM</t>
  </si>
  <si>
    <t>ŘSD, SÚS JMK</t>
  </si>
  <si>
    <t>Granty</t>
  </si>
  <si>
    <t>Národnostní menšiny</t>
  </si>
  <si>
    <t>Brnopolis,o.s.</t>
  </si>
  <si>
    <t>Volnočasové, mezinárodní aktivity</t>
  </si>
  <si>
    <t>SR 2012</t>
  </si>
  <si>
    <t>Finanční vztah k příjemcům dotací typu A v roce 2012</t>
  </si>
  <si>
    <t>(dle Zásad pro poskytování dotací z rozpočtu statutárního města Brna)</t>
  </si>
  <si>
    <t>§/pol.</t>
  </si>
  <si>
    <t>Příjemce, právní forma, IČ, název projektu</t>
  </si>
  <si>
    <t>tis. Kč</t>
  </si>
  <si>
    <t>3599/5222</t>
  </si>
  <si>
    <t>3599/5223</t>
  </si>
  <si>
    <t>CELKEM Odbor zdraví</t>
  </si>
  <si>
    <t>3541/5222</t>
  </si>
  <si>
    <t>3541/5339</t>
  </si>
  <si>
    <t>4379/5339</t>
  </si>
  <si>
    <t>CELKEM Odbor sociální péče</t>
  </si>
  <si>
    <t>3311/5222</t>
  </si>
  <si>
    <t>3311/5332</t>
  </si>
  <si>
    <t>3312/5221</t>
  </si>
  <si>
    <t>3312/5222</t>
  </si>
  <si>
    <t>3312/5332</t>
  </si>
  <si>
    <t>3317/5339</t>
  </si>
  <si>
    <t>3319/5213</t>
  </si>
  <si>
    <t>3319/5222</t>
  </si>
  <si>
    <t>CELKEM Odbor kultury</t>
  </si>
  <si>
    <t>3419/5213</t>
  </si>
  <si>
    <t>3419/5222</t>
  </si>
  <si>
    <t>CELKEM Odbor školství, mládeže a tělovýchovy</t>
  </si>
  <si>
    <r>
      <t xml:space="preserve">Gabriela o.s., IČ 26604582, </t>
    </r>
    <r>
      <rPr>
        <sz val="10"/>
        <rFont val="Times New Roman"/>
        <family val="1"/>
      </rPr>
      <t>Hospic sv. Alžběty</t>
    </r>
  </si>
  <si>
    <r>
      <t xml:space="preserve">Místní skupina Vodní záchranné služby - Českého červeného kříže, Brno-město, o.s., IČ 65348869, </t>
    </r>
    <r>
      <rPr>
        <sz val="10"/>
        <rFont val="Times New Roman"/>
        <family val="1"/>
      </rPr>
      <t>Zajištění první pomoci na Brněnské přehradě</t>
    </r>
  </si>
  <si>
    <r>
      <t xml:space="preserve">Betánie-křesťanská pomoc, o.s., IČ 65349547, </t>
    </r>
    <r>
      <rPr>
        <sz val="10"/>
        <rFont val="Times New Roman"/>
        <family val="1"/>
      </rPr>
      <t>Dům důstojného stáří</t>
    </r>
  </si>
  <si>
    <r>
      <t xml:space="preserve">Betánie-křesťanská pomoc, o.s., IČ 65349547, </t>
    </r>
    <r>
      <rPr>
        <sz val="10"/>
        <rFont val="Times New Roman"/>
        <family val="1"/>
      </rPr>
      <t>Ošetřovatelská služba v domácnostech</t>
    </r>
  </si>
  <si>
    <r>
      <t xml:space="preserve">SDRUŽENÍ PRÁH, o.s., IČ 70288101, </t>
    </r>
    <r>
      <rPr>
        <sz val="10"/>
        <rFont val="Times New Roman"/>
        <family val="1"/>
      </rPr>
      <t>Práh - psychosociální rehabilitace v Brně</t>
    </r>
  </si>
  <si>
    <r>
      <t xml:space="preserve">NADĚJE, o.s., IČ 00570931, </t>
    </r>
    <r>
      <rPr>
        <sz val="10"/>
        <rFont val="Times New Roman"/>
        <family val="1"/>
      </rPr>
      <t>Domácí ošetřovatelská péče - Home care</t>
    </r>
  </si>
  <si>
    <r>
      <t xml:space="preserve">DIECÉZNÍ CHARITA BRNO, církevní právnická osoba, IČ 44990260, </t>
    </r>
    <r>
      <rPr>
        <sz val="10"/>
        <rFont val="Times New Roman"/>
        <family val="1"/>
      </rPr>
      <t>Dům léčby bolesti s hospicem sv. Josefa</t>
    </r>
  </si>
  <si>
    <r>
      <t xml:space="preserve">DIECÉZNÍ CHARITA BRNO, Oblastní charita Brno,  církevní právnická osoba, IČ 44990260, </t>
    </r>
    <r>
      <rPr>
        <sz val="10"/>
        <rFont val="Times New Roman"/>
        <family val="1"/>
      </rPr>
      <t>Charitní ošetřovatelská služba</t>
    </r>
  </si>
  <si>
    <r>
      <t xml:space="preserve">Centrum pro rodinu a sociální péči, církevní právnická osoba, IČ 44991584, </t>
    </r>
    <r>
      <rPr>
        <sz val="10"/>
        <rFont val="Times New Roman"/>
        <family val="1"/>
      </rPr>
      <t>Provoz kontaktního a poradenského střediska pro rodiny - Family Point, Josefská 1</t>
    </r>
  </si>
  <si>
    <r>
      <t xml:space="preserve">Sdružení Podané ruce, o.s., občanské sdružení, IČ 60557621, </t>
    </r>
    <r>
      <rPr>
        <sz val="10"/>
        <rFont val="Times New Roman"/>
        <family val="1"/>
      </rPr>
      <t>Nízkoprahové kontaktní centrum, terénní programy</t>
    </r>
  </si>
  <si>
    <r>
      <t xml:space="preserve">Fakultní nemocnice Brno, státní příspěvková organizace, IČ 65269705, </t>
    </r>
    <r>
      <rPr>
        <sz val="10"/>
        <rFont val="Times New Roman"/>
        <family val="1"/>
      </rPr>
      <t>Detoxifikace</t>
    </r>
  </si>
  <si>
    <r>
      <t xml:space="preserve">Psychiatrická léčebna, příspěvková organizace řízená MZ ČR, IČ 00160105, </t>
    </r>
    <r>
      <rPr>
        <sz val="10"/>
        <rFont val="Times New Roman"/>
        <family val="1"/>
      </rPr>
      <t>Provoz detoxifikačního centra</t>
    </r>
    <r>
      <rPr>
        <b/>
        <sz val="10"/>
        <rFont val="Times New Roman"/>
        <family val="1"/>
      </rPr>
      <t xml:space="preserve"> </t>
    </r>
  </si>
  <si>
    <r>
      <t xml:space="preserve">Fakultní nemocnice Brno, státní příspěvková organizace, IČ 65269705, </t>
    </r>
    <r>
      <rPr>
        <sz val="10"/>
        <rFont val="Times New Roman"/>
        <family val="1"/>
      </rPr>
      <t>Linka Naděje</t>
    </r>
  </si>
  <si>
    <r>
      <t xml:space="preserve">Sdružení přátel folkloru v Brně, o.s., IČ 00487856, </t>
    </r>
    <r>
      <rPr>
        <sz val="10"/>
        <rFont val="Times New Roman"/>
        <family val="1"/>
      </rPr>
      <t>XXIII. Mezinárodní folklorní festival Brno 2012</t>
    </r>
  </si>
  <si>
    <r>
      <t xml:space="preserve">Janáčkova akademie múzických umění v Brně, veřejná VŠ, IČ 62156462, </t>
    </r>
    <r>
      <rPr>
        <sz val="10"/>
        <rFont val="Times New Roman"/>
        <family val="1"/>
      </rPr>
      <t>Mezinárodní festival divadelních škol SETKÁNÍ/ENCOUNTER 2012</t>
    </r>
  </si>
  <si>
    <r>
      <t xml:space="preserve">Český filharmonický sbor Brno, o.p.s., IČ 25318926, </t>
    </r>
    <r>
      <rPr>
        <sz val="10"/>
        <rFont val="Times New Roman"/>
        <family val="1"/>
      </rPr>
      <t>provozní náklady, pěvecký sbor</t>
    </r>
  </si>
  <si>
    <r>
      <t xml:space="preserve">Parnas,občanské sdružení, IČ 44990367, </t>
    </r>
    <r>
      <rPr>
        <sz val="10"/>
        <rFont val="Times New Roman"/>
        <family val="1"/>
      </rPr>
      <t>AMADEUS 2012</t>
    </r>
  </si>
  <si>
    <r>
      <t>Janáčkova akademie múzických umění v Brně, veřejná VŠ, IČ 62156462,</t>
    </r>
    <r>
      <rPr>
        <sz val="10"/>
        <rFont val="Times New Roman"/>
        <family val="1"/>
      </rPr>
      <t xml:space="preserve"> Mezinárodní soutěž Leoše Janáčka</t>
    </r>
  </si>
  <si>
    <r>
      <t>Moravská galerie v Brně, přísp. org. MK ČR, IČ 00094871,</t>
    </r>
    <r>
      <rPr>
        <sz val="10"/>
        <rFont val="Times New Roman"/>
        <family val="1"/>
      </rPr>
      <t xml:space="preserve"> 25. mezinárodní bienále grafického designu Brno 2012</t>
    </r>
  </si>
  <si>
    <r>
      <t xml:space="preserve">SNIP&amp;CO, reklamní společnost, s.r.o., IČ 46966234, 20. </t>
    </r>
    <r>
      <rPr>
        <sz val="10"/>
        <rFont val="Times New Roman"/>
        <family val="1"/>
      </rPr>
      <t>Vánoce na brněnské radnici 2012</t>
    </r>
  </si>
  <si>
    <r>
      <t xml:space="preserve">SNIP&amp;CO, reklamní společnost, s.r.o., IČ 46966234, </t>
    </r>
    <r>
      <rPr>
        <sz val="10"/>
        <rFont val="Times New Roman"/>
        <family val="1"/>
      </rPr>
      <t>Ruská kultura v České republice 2012</t>
    </r>
  </si>
  <si>
    <r>
      <t xml:space="preserve">JAZZFESTBRNO, o.s., IČ 27028194, </t>
    </r>
    <r>
      <rPr>
        <sz val="10"/>
        <rFont val="Times New Roman"/>
        <family val="1"/>
      </rPr>
      <t>JAZZFESTBRNO 2012</t>
    </r>
  </si>
  <si>
    <r>
      <t xml:space="preserve">Alliance française Brno, o.s., IČ 00545945, </t>
    </r>
    <r>
      <rPr>
        <sz val="10"/>
        <rFont val="Times New Roman"/>
        <family val="1"/>
      </rPr>
      <t>Bonjour Brno 2012</t>
    </r>
  </si>
  <si>
    <r>
      <t>FC Zbrojovka Brno, a.s.</t>
    </r>
    <r>
      <rPr>
        <sz val="10"/>
        <rFont val="Times New Roman"/>
        <family val="1"/>
      </rPr>
      <t>, IČ:25332457, Zabezpečení provozu Městského fotbal. stadionu na ul. Srbská 47a a na pořádání mládežnických utkání</t>
    </r>
  </si>
  <si>
    <r>
      <t>GALANT Brno, s.r.o.,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>IČ 25545931</t>
    </r>
    <r>
      <rPr>
        <sz val="10"/>
        <rFont val="Times New Roman"/>
        <family val="1"/>
      </rPr>
      <t>, Částečná úhrada provozních nákladů bazénu v MČ Brno-Řečkovice</t>
    </r>
  </si>
  <si>
    <r>
      <t>TJ Tesla Brno</t>
    </r>
    <r>
      <rPr>
        <sz val="10"/>
        <rFont val="Times New Roman"/>
        <family val="1"/>
      </rPr>
      <t xml:space="preserve">, </t>
    </r>
    <r>
      <rPr>
        <b/>
        <sz val="10"/>
        <rFont val="Times New Roman"/>
        <family val="1"/>
      </rPr>
      <t>občanské sdružení</t>
    </r>
    <r>
      <rPr>
        <sz val="10"/>
        <rFont val="Times New Roman"/>
        <family val="1"/>
      </rPr>
      <t xml:space="preserve">, IČ:00214086, Částečná úhrada provozních nákladů TJ TESLA BRNO </t>
    </r>
  </si>
  <si>
    <r>
      <t>SK Královo Pole, občanské sdružení</t>
    </r>
    <r>
      <rPr>
        <sz val="10"/>
        <rFont val="Times New Roman"/>
        <family val="1"/>
      </rPr>
      <t xml:space="preserve">, IČ:00542822, Částečná úhrada provozních nákladů sport. areálu na ul. Vodova 108 Brno </t>
    </r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</si>
</sst>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#,##0_);\(#,##0\)"/>
    <numFmt numFmtId="166" formatCode="000\ 00"/>
    <numFmt numFmtId="167" formatCode="#,##0.0"/>
    <numFmt numFmtId="168" formatCode="0.0"/>
    <numFmt numFmtId="169" formatCode="#,##0.00&quot;Kč&quot;"/>
    <numFmt numFmtId="170" formatCode="#\ ##,000&quot;Kč&quot;"/>
    <numFmt numFmtId="171" formatCode="0.0%"/>
    <numFmt numFmtId="172" formatCode="#,##0_ ;[Red]\-#,##0\ "/>
    <numFmt numFmtId="173" formatCode="#,##0.000"/>
    <numFmt numFmtId="174" formatCode="#,##0.0000"/>
    <numFmt numFmtId="175" formatCode="#,##0.0_);\(#,##0.0\)"/>
    <numFmt numFmtId="176" formatCode="#,##0_ ;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_K_č"/>
    <numFmt numFmtId="181" formatCode="_-* #,##0\ _K_č_-;\-* #,##0\ _K_č_-;_-* &quot;-&quot;??\ _K_č_-;_-@_-"/>
    <numFmt numFmtId="182" formatCode="0.000"/>
    <numFmt numFmtId="183" formatCode="#,##0.0_ ;[Red]\-#,##0.0\ "/>
  </numFmts>
  <fonts count="37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sz val="12"/>
      <name val="Arial"/>
      <family val="0"/>
    </font>
    <font>
      <sz val="10"/>
      <name val="Courier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"/>
      <family val="0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ahoma"/>
      <family val="0"/>
    </font>
    <font>
      <sz val="8"/>
      <name val="Tahoma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/>
      <top style="medium"/>
      <bottom style="medium"/>
    </border>
    <border>
      <left style="medium"/>
      <right style="thin"/>
      <top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>
      <alignment/>
      <protection/>
    </xf>
    <xf numFmtId="0" fontId="19" fillId="17" borderId="0" applyNumberFormat="0" applyBorder="0" applyAlignment="0" applyProtection="0"/>
    <xf numFmtId="0" fontId="27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6" fillId="0" borderId="10" xfId="57" applyFont="1" applyFill="1" applyBorder="1" applyAlignment="1">
      <alignment horizontal="left"/>
      <protection/>
    </xf>
    <xf numFmtId="0" fontId="6" fillId="0" borderId="11" xfId="57" applyFont="1" applyFill="1" applyBorder="1" applyAlignment="1">
      <alignment horizontal="left"/>
      <protection/>
    </xf>
    <xf numFmtId="0" fontId="6" fillId="0" borderId="10" xfId="0" applyFont="1" applyFill="1" applyBorder="1" applyAlignment="1">
      <alignment horizontal="left"/>
    </xf>
    <xf numFmtId="0" fontId="6" fillId="0" borderId="10" xfId="54" applyFont="1" applyFill="1" applyBorder="1" applyAlignment="1">
      <alignment horizontal="left"/>
      <protection/>
    </xf>
    <xf numFmtId="0" fontId="6" fillId="0" borderId="10" xfId="56" applyFont="1" applyFill="1" applyBorder="1" applyAlignment="1">
      <alignment horizontal="left"/>
      <protection/>
    </xf>
    <xf numFmtId="0" fontId="6" fillId="0" borderId="0" xfId="0" applyFont="1" applyFill="1" applyAlignment="1">
      <alignment horizontal="left"/>
    </xf>
    <xf numFmtId="0" fontId="6" fillId="0" borderId="10" xfId="54" applyFont="1" applyFill="1" applyBorder="1" applyAlignment="1">
      <alignment horizontal="left" wrapText="1"/>
      <protection/>
    </xf>
    <xf numFmtId="0" fontId="6" fillId="0" borderId="11" xfId="57" applyFont="1" applyFill="1" applyBorder="1" applyAlignment="1">
      <alignment horizontal="left"/>
      <protection/>
    </xf>
    <xf numFmtId="0" fontId="6" fillId="0" borderId="10" xfId="57" applyFont="1" applyFill="1" applyBorder="1" applyAlignment="1">
      <alignment horizontal="left"/>
      <protection/>
    </xf>
    <xf numFmtId="0" fontId="6" fillId="0" borderId="12" xfId="56" applyFont="1" applyFill="1" applyBorder="1" applyAlignment="1">
      <alignment horizontal="left"/>
      <protection/>
    </xf>
    <xf numFmtId="0" fontId="6" fillId="0" borderId="11" xfId="0" applyFont="1" applyFill="1" applyBorder="1" applyAlignment="1">
      <alignment horizontal="left"/>
    </xf>
    <xf numFmtId="0" fontId="6" fillId="0" borderId="11" xfId="54" applyFont="1" applyFill="1" applyBorder="1" applyAlignment="1">
      <alignment horizontal="left"/>
      <protection/>
    </xf>
    <xf numFmtId="0" fontId="6" fillId="0" borderId="11" xfId="56" applyFont="1" applyFill="1" applyBorder="1" applyAlignment="1">
      <alignment horizontal="left"/>
      <protection/>
    </xf>
    <xf numFmtId="1" fontId="6" fillId="0" borderId="10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left"/>
    </xf>
    <xf numFmtId="0" fontId="6" fillId="0" borderId="12" xfId="57" applyFont="1" applyFill="1" applyBorder="1" applyAlignment="1">
      <alignment horizontal="left"/>
      <protection/>
    </xf>
    <xf numFmtId="0" fontId="6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24" borderId="10" xfId="57" applyFont="1" applyFill="1" applyBorder="1" applyAlignment="1">
      <alignment horizontal="left"/>
      <protection/>
    </xf>
    <xf numFmtId="0" fontId="6" fillId="24" borderId="12" xfId="57" applyFont="1" applyFill="1" applyBorder="1" applyAlignment="1">
      <alignment horizontal="left"/>
      <protection/>
    </xf>
    <xf numFmtId="0" fontId="6" fillId="24" borderId="12" xfId="0" applyFont="1" applyFill="1" applyBorder="1" applyAlignment="1">
      <alignment horizontal="left"/>
    </xf>
    <xf numFmtId="0" fontId="6" fillId="0" borderId="11" xfId="57" applyFont="1" applyFill="1" applyBorder="1" applyAlignment="1">
      <alignment horizontal="left"/>
      <protection/>
    </xf>
    <xf numFmtId="0" fontId="6" fillId="0" borderId="10" xfId="57" applyFont="1" applyFill="1" applyBorder="1" applyAlignment="1">
      <alignment horizontal="left"/>
      <protection/>
    </xf>
    <xf numFmtId="0" fontId="6" fillId="0" borderId="0" xfId="0" applyFont="1" applyFill="1" applyAlignment="1">
      <alignment/>
    </xf>
    <xf numFmtId="0" fontId="6" fillId="0" borderId="10" xfId="55" applyFont="1" applyFill="1" applyBorder="1" applyAlignment="1">
      <alignment/>
      <protection/>
    </xf>
    <xf numFmtId="3" fontId="6" fillId="0" borderId="0" xfId="0" applyNumberFormat="1" applyFont="1" applyFill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7" fillId="25" borderId="18" xfId="0" applyFont="1" applyFill="1" applyBorder="1" applyAlignment="1">
      <alignment horizontal="center"/>
    </xf>
    <xf numFmtId="3" fontId="6" fillId="25" borderId="19" xfId="57" applyNumberFormat="1" applyFont="1" applyFill="1" applyBorder="1" applyAlignment="1">
      <alignment horizontal="right"/>
      <protection/>
    </xf>
    <xf numFmtId="3" fontId="6" fillId="25" borderId="19" xfId="57" applyNumberFormat="1" applyFont="1" applyFill="1" applyBorder="1" applyAlignment="1">
      <alignment horizontal="right"/>
      <protection/>
    </xf>
    <xf numFmtId="3" fontId="6" fillId="25" borderId="19" xfId="57" applyNumberFormat="1" applyFont="1" applyFill="1" applyBorder="1" applyAlignment="1">
      <alignment horizontal="right"/>
      <protection/>
    </xf>
    <xf numFmtId="3" fontId="7" fillId="25" borderId="18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20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29" fillId="0" borderId="0" xfId="53" applyFont="1" applyBorder="1" applyAlignment="1">
      <alignment horizontal="center"/>
      <protection/>
    </xf>
    <xf numFmtId="0" fontId="30" fillId="0" borderId="0" xfId="53" applyFont="1">
      <alignment/>
      <protection/>
    </xf>
    <xf numFmtId="0" fontId="31" fillId="0" borderId="0" xfId="53" applyFont="1" applyBorder="1" applyAlignment="1">
      <alignment horizontal="center"/>
      <protection/>
    </xf>
    <xf numFmtId="0" fontId="32" fillId="0" borderId="13" xfId="53" applyFont="1" applyBorder="1" applyAlignment="1">
      <alignment horizontal="center"/>
      <protection/>
    </xf>
    <xf numFmtId="0" fontId="32" fillId="0" borderId="15" xfId="53" applyFont="1" applyBorder="1" applyAlignment="1">
      <alignment horizontal="left"/>
      <protection/>
    </xf>
    <xf numFmtId="0" fontId="32" fillId="0" borderId="18" xfId="53" applyFont="1" applyFill="1" applyBorder="1" applyAlignment="1">
      <alignment horizontal="center"/>
      <protection/>
    </xf>
    <xf numFmtId="0" fontId="32" fillId="0" borderId="0" xfId="53" applyFont="1" applyFill="1" applyBorder="1">
      <alignment/>
      <protection/>
    </xf>
    <xf numFmtId="0" fontId="30" fillId="0" borderId="0" xfId="53" applyFont="1" applyFill="1" applyBorder="1">
      <alignment/>
      <protection/>
    </xf>
    <xf numFmtId="0" fontId="33" fillId="0" borderId="0" xfId="53" applyFont="1" applyFill="1" applyBorder="1">
      <alignment/>
      <protection/>
    </xf>
    <xf numFmtId="0" fontId="30" fillId="0" borderId="21" xfId="53" applyNumberFormat="1" applyFont="1" applyBorder="1">
      <alignment/>
      <protection/>
    </xf>
    <xf numFmtId="0" fontId="34" fillId="0" borderId="22" xfId="53" applyFont="1" applyBorder="1" applyAlignment="1">
      <alignment horizontal="left"/>
      <protection/>
    </xf>
    <xf numFmtId="3" fontId="35" fillId="0" borderId="23" xfId="53" applyNumberFormat="1" applyFont="1" applyFill="1" applyBorder="1">
      <alignment/>
      <protection/>
    </xf>
    <xf numFmtId="3" fontId="8" fillId="0" borderId="0" xfId="53" applyNumberFormat="1" applyFont="1" applyFill="1" applyBorder="1">
      <alignment/>
      <protection/>
    </xf>
    <xf numFmtId="0" fontId="36" fillId="0" borderId="0" xfId="53" applyFont="1" applyFill="1" applyBorder="1">
      <alignment/>
      <protection/>
    </xf>
    <xf numFmtId="0" fontId="30" fillId="0" borderId="11" xfId="53" applyNumberFormat="1" applyFont="1" applyBorder="1">
      <alignment/>
      <protection/>
    </xf>
    <xf numFmtId="0" fontId="34" fillId="0" borderId="24" xfId="53" applyFont="1" applyBorder="1" applyAlignment="1">
      <alignment horizontal="left" wrapText="1"/>
      <protection/>
    </xf>
    <xf numFmtId="3" fontId="35" fillId="0" borderId="25" xfId="53" applyNumberFormat="1" applyFont="1" applyFill="1" applyBorder="1">
      <alignment/>
      <protection/>
    </xf>
    <xf numFmtId="3" fontId="8" fillId="0" borderId="0" xfId="53" applyNumberFormat="1" applyFont="1" applyBorder="1" applyAlignment="1">
      <alignment horizontal="left"/>
      <protection/>
    </xf>
    <xf numFmtId="3" fontId="8" fillId="0" borderId="0" xfId="53" applyNumberFormat="1" applyFont="1" applyBorder="1">
      <alignment/>
      <protection/>
    </xf>
    <xf numFmtId="3" fontId="32" fillId="0" borderId="0" xfId="53" applyNumberFormat="1" applyFont="1" applyBorder="1">
      <alignment/>
      <protection/>
    </xf>
    <xf numFmtId="3" fontId="32" fillId="0" borderId="0" xfId="53" applyNumberFormat="1" applyFont="1" applyFill="1" applyBorder="1">
      <alignment/>
      <protection/>
    </xf>
    <xf numFmtId="0" fontId="30" fillId="0" borderId="0" xfId="53" applyFont="1" applyBorder="1">
      <alignment/>
      <protection/>
    </xf>
    <xf numFmtId="0" fontId="30" fillId="24" borderId="11" xfId="53" applyNumberFormat="1" applyFont="1" applyFill="1" applyBorder="1">
      <alignment/>
      <protection/>
    </xf>
    <xf numFmtId="0" fontId="34" fillId="24" borderId="24" xfId="53" applyFont="1" applyFill="1" applyBorder="1" applyAlignment="1">
      <alignment horizontal="left" wrapText="1"/>
      <protection/>
    </xf>
    <xf numFmtId="0" fontId="34" fillId="0" borderId="0" xfId="53" applyFont="1" applyBorder="1" applyAlignment="1">
      <alignment horizontal="left"/>
      <protection/>
    </xf>
    <xf numFmtId="0" fontId="30" fillId="0" borderId="0" xfId="53" applyFont="1" applyAlignment="1">
      <alignment horizontal="left"/>
      <protection/>
    </xf>
    <xf numFmtId="0" fontId="30" fillId="0" borderId="0" xfId="53" applyFont="1" applyAlignment="1">
      <alignment/>
      <protection/>
    </xf>
    <xf numFmtId="0" fontId="34" fillId="0" borderId="24" xfId="53" applyFont="1" applyBorder="1" applyAlignment="1">
      <alignment horizontal="left"/>
      <protection/>
    </xf>
    <xf numFmtId="0" fontId="34" fillId="24" borderId="24" xfId="53" applyFont="1" applyFill="1" applyBorder="1" applyAlignment="1">
      <alignment horizontal="left"/>
      <protection/>
    </xf>
    <xf numFmtId="0" fontId="30" fillId="24" borderId="26" xfId="53" applyNumberFormat="1" applyFont="1" applyFill="1" applyBorder="1">
      <alignment/>
      <protection/>
    </xf>
    <xf numFmtId="0" fontId="34" fillId="24" borderId="27" xfId="53" applyFont="1" applyFill="1" applyBorder="1" applyAlignment="1">
      <alignment horizontal="left" wrapText="1"/>
      <protection/>
    </xf>
    <xf numFmtId="3" fontId="35" fillId="0" borderId="28" xfId="53" applyNumberFormat="1" applyFont="1" applyFill="1" applyBorder="1">
      <alignment/>
      <protection/>
    </xf>
    <xf numFmtId="0" fontId="32" fillId="0" borderId="0" xfId="53" applyFont="1" applyBorder="1" applyAlignment="1">
      <alignment/>
      <protection/>
    </xf>
    <xf numFmtId="0" fontId="32" fillId="0" borderId="0" xfId="53" applyFont="1" applyBorder="1" applyAlignment="1">
      <alignment horizontal="left"/>
      <protection/>
    </xf>
    <xf numFmtId="0" fontId="30" fillId="25" borderId="29" xfId="53" applyNumberFormat="1" applyFont="1" applyFill="1" applyBorder="1">
      <alignment/>
      <protection/>
    </xf>
    <xf numFmtId="0" fontId="32" fillId="25" borderId="30" xfId="53" applyFont="1" applyFill="1" applyBorder="1" applyAlignment="1">
      <alignment horizontal="left"/>
      <protection/>
    </xf>
    <xf numFmtId="3" fontId="32" fillId="25" borderId="28" xfId="53" applyNumberFormat="1" applyFont="1" applyFill="1" applyBorder="1">
      <alignment/>
      <protection/>
    </xf>
    <xf numFmtId="0" fontId="30" fillId="0" borderId="31" xfId="53" applyNumberFormat="1" applyFont="1" applyBorder="1">
      <alignment/>
      <protection/>
    </xf>
    <xf numFmtId="0" fontId="34" fillId="0" borderId="32" xfId="53" applyFont="1" applyBorder="1" applyAlignment="1">
      <alignment horizontal="left"/>
      <protection/>
    </xf>
    <xf numFmtId="3" fontId="8" fillId="0" borderId="0" xfId="53" applyNumberFormat="1" applyFont="1" applyBorder="1" applyAlignment="1">
      <alignment horizontal="right"/>
      <protection/>
    </xf>
    <xf numFmtId="3" fontId="35" fillId="0" borderId="19" xfId="53" applyNumberFormat="1" applyFont="1" applyFill="1" applyBorder="1">
      <alignment/>
      <protection/>
    </xf>
    <xf numFmtId="3" fontId="35" fillId="24" borderId="19" xfId="53" applyNumberFormat="1" applyFont="1" applyFill="1" applyBorder="1">
      <alignment/>
      <protection/>
    </xf>
    <xf numFmtId="0" fontId="30" fillId="24" borderId="33" xfId="53" applyNumberFormat="1" applyFont="1" applyFill="1" applyBorder="1">
      <alignment/>
      <protection/>
    </xf>
    <xf numFmtId="0" fontId="34" fillId="24" borderId="34" xfId="53" applyFont="1" applyFill="1" applyBorder="1" applyAlignment="1">
      <alignment horizontal="left"/>
      <protection/>
    </xf>
    <xf numFmtId="3" fontId="35" fillId="24" borderId="35" xfId="53" applyNumberFormat="1" applyFont="1" applyFill="1" applyBorder="1">
      <alignment/>
      <protection/>
    </xf>
    <xf numFmtId="0" fontId="30" fillId="25" borderId="13" xfId="53" applyNumberFormat="1" applyFont="1" applyFill="1" applyBorder="1">
      <alignment/>
      <protection/>
    </xf>
    <xf numFmtId="0" fontId="32" fillId="25" borderId="36" xfId="53" applyFont="1" applyFill="1" applyBorder="1" applyAlignment="1">
      <alignment horizontal="left"/>
      <protection/>
    </xf>
    <xf numFmtId="3" fontId="32" fillId="25" borderId="18" xfId="53" applyNumberFormat="1" applyFont="1" applyFill="1" applyBorder="1">
      <alignment/>
      <protection/>
    </xf>
    <xf numFmtId="0" fontId="36" fillId="24" borderId="11" xfId="53" applyNumberFormat="1" applyFont="1" applyFill="1" applyBorder="1">
      <alignment/>
      <protection/>
    </xf>
    <xf numFmtId="3" fontId="35" fillId="24" borderId="19" xfId="53" applyNumberFormat="1" applyFont="1" applyFill="1" applyBorder="1" applyAlignment="1">
      <alignment horizontal="right"/>
      <protection/>
    </xf>
    <xf numFmtId="0" fontId="30" fillId="0" borderId="33" xfId="53" applyNumberFormat="1" applyFont="1" applyBorder="1">
      <alignment/>
      <protection/>
    </xf>
    <xf numFmtId="0" fontId="34" fillId="0" borderId="34" xfId="53" applyFont="1" applyBorder="1" applyAlignment="1">
      <alignment horizontal="left"/>
      <protection/>
    </xf>
    <xf numFmtId="3" fontId="35" fillId="0" borderId="35" xfId="53" applyNumberFormat="1" applyFont="1" applyFill="1" applyBorder="1">
      <alignment/>
      <protection/>
    </xf>
    <xf numFmtId="0" fontId="34" fillId="0" borderId="32" xfId="53" applyFont="1" applyBorder="1" applyAlignment="1">
      <alignment horizontal="left" wrapText="1"/>
      <protection/>
    </xf>
    <xf numFmtId="0" fontId="34" fillId="0" borderId="32" xfId="53" applyFont="1" applyFill="1" applyBorder="1" applyAlignment="1">
      <alignment horizontal="left"/>
      <protection/>
    </xf>
    <xf numFmtId="0" fontId="30" fillId="0" borderId="37" xfId="53" applyNumberFormat="1" applyFont="1" applyBorder="1">
      <alignment/>
      <protection/>
    </xf>
    <xf numFmtId="3" fontId="32" fillId="0" borderId="0" xfId="53" applyNumberFormat="1" applyFont="1">
      <alignment/>
      <protection/>
    </xf>
  </cellXfs>
  <cellStyles count="61">
    <cellStyle name="Normal" xfId="0"/>
    <cellStyle name="_JNP_6300" xfId="15"/>
    <cellStyle name="_JNP_6300_1" xfId="16"/>
    <cellStyle name="_JNPIII29.11" xfId="17"/>
    <cellStyle name="_OB_JNP_2003" xfId="18"/>
    <cellStyle name="20 % – Zvýraznění1" xfId="19"/>
    <cellStyle name="20 % – Zvýraznění2" xfId="20"/>
    <cellStyle name="20 % – Zvýraznění3" xfId="21"/>
    <cellStyle name="20 % – Zvýraznění4" xfId="22"/>
    <cellStyle name="20 % – Zvýraznění5" xfId="23"/>
    <cellStyle name="20 % – Zvýraznění6" xfId="24"/>
    <cellStyle name="40 % – Zvýraznění1" xfId="25"/>
    <cellStyle name="40 % – Zvýraznění2" xfId="26"/>
    <cellStyle name="40 % – Zvýraznění3" xfId="27"/>
    <cellStyle name="40 % – Zvýraznění4" xfId="28"/>
    <cellStyle name="40 % – Zvýraznění5" xfId="29"/>
    <cellStyle name="40 % – Zvýraznění6" xfId="30"/>
    <cellStyle name="60 % – Zvýraznění1" xfId="31"/>
    <cellStyle name="60 % – Zvýraznění2" xfId="32"/>
    <cellStyle name="60 % – Zvýraznění3" xfId="33"/>
    <cellStyle name="60 % – Zvýraznění4" xfId="34"/>
    <cellStyle name="60 % – Zvýraznění5" xfId="35"/>
    <cellStyle name="60 % – Zvýraznění6" xfId="36"/>
    <cellStyle name="Celkem" xfId="37"/>
    <cellStyle name="Comma" xfId="38"/>
    <cellStyle name="Comma [0]" xfId="39"/>
    <cellStyle name="Hyperlink" xfId="40"/>
    <cellStyle name="Chybně" xfId="41"/>
    <cellStyle name="Kontrolní buňka" xfId="42"/>
    <cellStyle name="Currency" xfId="43"/>
    <cellStyle name="Currency [0]" xfId="44"/>
    <cellStyle name="_x0001_n" xfId="45"/>
    <cellStyle name="Nadpis 1" xfId="46"/>
    <cellStyle name="Nadpis 2" xfId="47"/>
    <cellStyle name="Nadpis 3" xfId="48"/>
    <cellStyle name="Nadpis 4" xfId="49"/>
    <cellStyle name="Název" xfId="50"/>
    <cellStyle name="Nedefinován" xfId="51"/>
    <cellStyle name="Neutrální" xfId="52"/>
    <cellStyle name="normální_Fin_vztah dotace A" xfId="53"/>
    <cellStyle name="normální_Kunovská-Plnění rozpočtu příjmů a výdajů v.m.06-2002" xfId="54"/>
    <cellStyle name="normální_Perka 13-závěr" xfId="55"/>
    <cellStyle name="normální_Plnění PV" xfId="56"/>
    <cellStyle name="normální_Výdaje 2001-tab" xfId="57"/>
    <cellStyle name="Poznámka" xfId="58"/>
    <cellStyle name="Percent" xfId="59"/>
    <cellStyle name="Propojená buňka" xfId="60"/>
    <cellStyle name="Followed Hyperlink" xfId="61"/>
    <cellStyle name="Správně" xfId="62"/>
    <cellStyle name="Styl 1" xfId="63"/>
    <cellStyle name="Text upozornění" xfId="64"/>
    <cellStyle name="Vstup" xfId="65"/>
    <cellStyle name="Výpočet" xfId="66"/>
    <cellStyle name="Výstup" xfId="67"/>
    <cellStyle name="Vysvětlující text" xfId="68"/>
    <cellStyle name="Zvýraznění 1" xfId="69"/>
    <cellStyle name="Zvýraznění 2" xfId="70"/>
    <cellStyle name="Zvýraznění 3" xfId="71"/>
    <cellStyle name="Zvýraznění 4" xfId="72"/>
    <cellStyle name="Zvýraznění 5" xfId="73"/>
    <cellStyle name="Zvýraznění 6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75390625" style="42" customWidth="1"/>
    <col min="2" max="2" width="7.75390625" style="0" customWidth="1"/>
    <col min="3" max="3" width="7.625" style="0" customWidth="1"/>
    <col min="4" max="4" width="38.375" style="0" customWidth="1"/>
    <col min="5" max="5" width="8.00390625" style="0" customWidth="1"/>
    <col min="6" max="6" width="52.75390625" style="0" customWidth="1"/>
    <col min="7" max="7" width="31.375" style="0" customWidth="1"/>
    <col min="8" max="8" width="15.625" style="0" customWidth="1"/>
  </cols>
  <sheetData>
    <row r="1" spans="1:8" s="27" customFormat="1" ht="13.5" thickBot="1">
      <c r="A1" s="39"/>
      <c r="B1" s="19" t="s">
        <v>47</v>
      </c>
      <c r="C1" s="20" t="s">
        <v>0</v>
      </c>
      <c r="D1" s="20" t="s">
        <v>1</v>
      </c>
      <c r="E1" s="20" t="s">
        <v>22</v>
      </c>
      <c r="F1" s="20" t="s">
        <v>23</v>
      </c>
      <c r="G1" s="21" t="s">
        <v>24</v>
      </c>
      <c r="H1" s="34" t="s">
        <v>64</v>
      </c>
    </row>
    <row r="2" spans="1:8" s="27" customFormat="1" ht="12.75">
      <c r="A2" s="39"/>
      <c r="B2" s="12">
        <v>6200</v>
      </c>
      <c r="C2" s="3">
        <v>3612</v>
      </c>
      <c r="D2" s="3" t="s">
        <v>6</v>
      </c>
      <c r="E2" s="3">
        <v>5213</v>
      </c>
      <c r="F2" s="15" t="s">
        <v>39</v>
      </c>
      <c r="G2" s="17" t="s">
        <v>41</v>
      </c>
      <c r="H2" s="35">
        <v>126000</v>
      </c>
    </row>
    <row r="3" spans="1:8" s="27" customFormat="1" ht="12.75">
      <c r="A3" s="39"/>
      <c r="B3" s="12">
        <v>7200</v>
      </c>
      <c r="C3" s="4">
        <v>5319</v>
      </c>
      <c r="D3" s="4" t="s">
        <v>37</v>
      </c>
      <c r="E3" s="4">
        <v>5213</v>
      </c>
      <c r="F3" s="15" t="s">
        <v>39</v>
      </c>
      <c r="G3" s="18" t="s">
        <v>27</v>
      </c>
      <c r="H3" s="36">
        <v>2500</v>
      </c>
    </row>
    <row r="4" spans="1:8" s="27" customFormat="1" ht="12.75">
      <c r="A4" s="39"/>
      <c r="B4" s="13">
        <v>7300</v>
      </c>
      <c r="C4" s="5">
        <v>3319</v>
      </c>
      <c r="D4" s="5" t="s">
        <v>16</v>
      </c>
      <c r="E4" s="5">
        <v>5213</v>
      </c>
      <c r="F4" s="15" t="s">
        <v>39</v>
      </c>
      <c r="G4" s="10" t="s">
        <v>56</v>
      </c>
      <c r="H4" s="35">
        <f>450-250</f>
        <v>200</v>
      </c>
    </row>
    <row r="5" spans="1:8" s="27" customFormat="1" ht="12.75">
      <c r="A5" s="39"/>
      <c r="B5" s="2">
        <v>7400</v>
      </c>
      <c r="C5" s="1">
        <v>3419</v>
      </c>
      <c r="D5" s="1" t="s">
        <v>17</v>
      </c>
      <c r="E5" s="1">
        <v>5213</v>
      </c>
      <c r="F5" s="15" t="s">
        <v>39</v>
      </c>
      <c r="G5" s="10" t="s">
        <v>56</v>
      </c>
      <c r="H5" s="35">
        <v>5700</v>
      </c>
    </row>
    <row r="6" spans="1:8" s="27" customFormat="1" ht="12.75">
      <c r="A6" s="39"/>
      <c r="B6" s="2">
        <v>7400</v>
      </c>
      <c r="C6" s="1">
        <v>3419</v>
      </c>
      <c r="D6" s="1" t="s">
        <v>17</v>
      </c>
      <c r="E6" s="1">
        <v>5213</v>
      </c>
      <c r="F6" s="15" t="s">
        <v>39</v>
      </c>
      <c r="G6" s="10" t="s">
        <v>56</v>
      </c>
      <c r="H6" s="35">
        <v>800</v>
      </c>
    </row>
    <row r="7" spans="1:8" s="27" customFormat="1" ht="12.75">
      <c r="A7" s="39"/>
      <c r="B7" s="11">
        <v>4300</v>
      </c>
      <c r="C7" s="3">
        <v>2331</v>
      </c>
      <c r="D7" s="3" t="s">
        <v>36</v>
      </c>
      <c r="E7" s="3">
        <v>5219</v>
      </c>
      <c r="F7" s="15" t="s">
        <v>43</v>
      </c>
      <c r="G7" s="16" t="s">
        <v>45</v>
      </c>
      <c r="H7" s="35">
        <v>3800</v>
      </c>
    </row>
    <row r="8" spans="1:8" s="27" customFormat="1" ht="12.75">
      <c r="A8" s="39"/>
      <c r="B8" s="13">
        <v>7300</v>
      </c>
      <c r="C8" s="5">
        <v>3312</v>
      </c>
      <c r="D8" s="5" t="s">
        <v>14</v>
      </c>
      <c r="E8" s="5">
        <v>5221</v>
      </c>
      <c r="F8" s="5" t="s">
        <v>25</v>
      </c>
      <c r="G8" s="10" t="s">
        <v>56</v>
      </c>
      <c r="H8" s="35">
        <v>900</v>
      </c>
    </row>
    <row r="9" spans="1:8" s="27" customFormat="1" ht="12.75">
      <c r="A9" s="39"/>
      <c r="B9" s="8">
        <v>1900</v>
      </c>
      <c r="C9" s="9">
        <v>3809</v>
      </c>
      <c r="D9" s="9" t="s">
        <v>38</v>
      </c>
      <c r="E9" s="9">
        <v>5222</v>
      </c>
      <c r="F9" s="7" t="s">
        <v>26</v>
      </c>
      <c r="G9" s="18" t="s">
        <v>62</v>
      </c>
      <c r="H9" s="35">
        <v>1500</v>
      </c>
    </row>
    <row r="10" spans="1:8" s="27" customFormat="1" ht="12.75">
      <c r="A10" s="39"/>
      <c r="B10" s="2">
        <v>4200</v>
      </c>
      <c r="C10" s="1">
        <v>3792</v>
      </c>
      <c r="D10" s="1" t="s">
        <v>4</v>
      </c>
      <c r="E10" s="1">
        <v>5222</v>
      </c>
      <c r="F10" s="5" t="s">
        <v>26</v>
      </c>
      <c r="G10" s="16" t="s">
        <v>57</v>
      </c>
      <c r="H10" s="35">
        <v>1200</v>
      </c>
    </row>
    <row r="11" spans="1:8" s="27" customFormat="1" ht="12.75">
      <c r="A11" s="39"/>
      <c r="B11" s="12">
        <v>6200</v>
      </c>
      <c r="C11" s="3">
        <v>3612</v>
      </c>
      <c r="D11" s="3" t="s">
        <v>6</v>
      </c>
      <c r="E11" s="3">
        <v>5222</v>
      </c>
      <c r="F11" s="5" t="s">
        <v>26</v>
      </c>
      <c r="G11" s="17" t="s">
        <v>41</v>
      </c>
      <c r="H11" s="35">
        <v>28000</v>
      </c>
    </row>
    <row r="12" spans="1:8" s="27" customFormat="1" ht="12.75">
      <c r="A12" s="39"/>
      <c r="B12" s="11">
        <v>7100</v>
      </c>
      <c r="C12" s="3">
        <v>3599</v>
      </c>
      <c r="D12" s="3" t="s">
        <v>10</v>
      </c>
      <c r="E12" s="14">
        <v>5222</v>
      </c>
      <c r="F12" s="5" t="s">
        <v>26</v>
      </c>
      <c r="G12" s="10" t="s">
        <v>56</v>
      </c>
      <c r="H12" s="35">
        <f>1080+98</f>
        <v>1178</v>
      </c>
    </row>
    <row r="13" spans="1:8" s="27" customFormat="1" ht="12.75">
      <c r="A13" s="43"/>
      <c r="B13" s="11">
        <v>7200</v>
      </c>
      <c r="C13" s="3">
        <v>3541</v>
      </c>
      <c r="D13" s="3" t="s">
        <v>9</v>
      </c>
      <c r="E13" s="14">
        <v>5222</v>
      </c>
      <c r="F13" s="5" t="s">
        <v>26</v>
      </c>
      <c r="G13" s="10" t="s">
        <v>56</v>
      </c>
      <c r="H13" s="35">
        <v>891</v>
      </c>
    </row>
    <row r="14" spans="1:8" s="27" customFormat="1" ht="12.75">
      <c r="A14" s="43"/>
      <c r="B14" s="11">
        <v>7200</v>
      </c>
      <c r="C14" s="3">
        <v>3541</v>
      </c>
      <c r="D14" s="3" t="s">
        <v>9</v>
      </c>
      <c r="E14" s="14">
        <v>5222</v>
      </c>
      <c r="F14" s="5" t="s">
        <v>26</v>
      </c>
      <c r="G14" s="16" t="s">
        <v>57</v>
      </c>
      <c r="H14" s="35">
        <f>3973-H13</f>
        <v>3082</v>
      </c>
    </row>
    <row r="15" spans="1:8" s="27" customFormat="1" ht="12.75">
      <c r="A15" s="39"/>
      <c r="B15" s="12">
        <v>7200</v>
      </c>
      <c r="C15" s="4">
        <v>4342</v>
      </c>
      <c r="D15" s="1" t="s">
        <v>11</v>
      </c>
      <c r="E15" s="4">
        <v>5222</v>
      </c>
      <c r="F15" s="5" t="s">
        <v>26</v>
      </c>
      <c r="G15" s="10" t="s">
        <v>61</v>
      </c>
      <c r="H15" s="35">
        <v>950</v>
      </c>
    </row>
    <row r="16" spans="1:8" s="27" customFormat="1" ht="12.75">
      <c r="A16" s="39"/>
      <c r="B16" s="12">
        <v>7200</v>
      </c>
      <c r="C16" s="4">
        <v>4359</v>
      </c>
      <c r="D16" s="4" t="s">
        <v>34</v>
      </c>
      <c r="E16" s="4">
        <v>5222</v>
      </c>
      <c r="F16" s="1" t="s">
        <v>26</v>
      </c>
      <c r="G16" s="16" t="s">
        <v>57</v>
      </c>
      <c r="H16" s="35">
        <v>44200</v>
      </c>
    </row>
    <row r="17" spans="1:8" s="27" customFormat="1" ht="12.75">
      <c r="A17" s="39"/>
      <c r="B17" s="13">
        <v>7300</v>
      </c>
      <c r="C17" s="5">
        <v>3311</v>
      </c>
      <c r="D17" s="5" t="s">
        <v>13</v>
      </c>
      <c r="E17" s="5">
        <v>5222</v>
      </c>
      <c r="F17" s="5" t="s">
        <v>26</v>
      </c>
      <c r="G17" s="10" t="s">
        <v>56</v>
      </c>
      <c r="H17" s="35">
        <v>300</v>
      </c>
    </row>
    <row r="18" spans="1:8" s="27" customFormat="1" ht="12.75">
      <c r="A18" s="39"/>
      <c r="B18" s="13">
        <v>7300</v>
      </c>
      <c r="C18" s="5">
        <v>3312</v>
      </c>
      <c r="D18" s="5" t="s">
        <v>14</v>
      </c>
      <c r="E18" s="5">
        <v>5222</v>
      </c>
      <c r="F18" s="5" t="s">
        <v>26</v>
      </c>
      <c r="G18" s="10" t="s">
        <v>56</v>
      </c>
      <c r="H18" s="35">
        <v>80</v>
      </c>
    </row>
    <row r="19" spans="1:8" s="27" customFormat="1" ht="12.75">
      <c r="A19" s="44"/>
      <c r="B19" s="13">
        <v>7300</v>
      </c>
      <c r="C19" s="5">
        <v>3319</v>
      </c>
      <c r="D19" s="5" t="s">
        <v>16</v>
      </c>
      <c r="E19" s="5">
        <v>5222</v>
      </c>
      <c r="F19" s="5" t="s">
        <v>26</v>
      </c>
      <c r="G19" s="10" t="s">
        <v>56</v>
      </c>
      <c r="H19" s="35">
        <v>350</v>
      </c>
    </row>
    <row r="20" spans="1:8" s="27" customFormat="1" ht="12.75">
      <c r="A20" s="44"/>
      <c r="B20" s="13">
        <v>7300</v>
      </c>
      <c r="C20" s="5">
        <v>3319</v>
      </c>
      <c r="D20" s="5" t="s">
        <v>16</v>
      </c>
      <c r="E20" s="5">
        <v>5222</v>
      </c>
      <c r="F20" s="5" t="s">
        <v>26</v>
      </c>
      <c r="G20" s="16" t="s">
        <v>57</v>
      </c>
      <c r="H20" s="35">
        <f>9790-H19+250</f>
        <v>9690</v>
      </c>
    </row>
    <row r="21" spans="1:8" s="27" customFormat="1" ht="12.75">
      <c r="A21" s="44"/>
      <c r="B21" s="2">
        <v>7400</v>
      </c>
      <c r="C21" s="1">
        <v>3419</v>
      </c>
      <c r="D21" s="1" t="s">
        <v>17</v>
      </c>
      <c r="E21" s="1">
        <v>5222</v>
      </c>
      <c r="F21" s="1" t="s">
        <v>26</v>
      </c>
      <c r="G21" s="10" t="s">
        <v>56</v>
      </c>
      <c r="H21" s="35">
        <f>1387+1734</f>
        <v>3121</v>
      </c>
    </row>
    <row r="22" spans="1:8" s="27" customFormat="1" ht="12.75">
      <c r="A22" s="44"/>
      <c r="B22" s="2">
        <v>7400</v>
      </c>
      <c r="C22" s="1">
        <v>3419</v>
      </c>
      <c r="D22" s="1" t="s">
        <v>17</v>
      </c>
      <c r="E22" s="1">
        <v>5222</v>
      </c>
      <c r="F22" s="1" t="s">
        <v>26</v>
      </c>
      <c r="G22" s="10" t="s">
        <v>60</v>
      </c>
      <c r="H22" s="35">
        <f>85647-H21</f>
        <v>82526</v>
      </c>
    </row>
    <row r="23" spans="1:8" s="27" customFormat="1" ht="12.75">
      <c r="A23" s="39"/>
      <c r="B23" s="2">
        <v>7400</v>
      </c>
      <c r="C23" s="1">
        <v>3421</v>
      </c>
      <c r="D23" s="1" t="s">
        <v>18</v>
      </c>
      <c r="E23" s="1">
        <v>5222</v>
      </c>
      <c r="F23" s="1" t="s">
        <v>26</v>
      </c>
      <c r="G23" s="16" t="s">
        <v>63</v>
      </c>
      <c r="H23" s="35">
        <v>9400</v>
      </c>
    </row>
    <row r="24" spans="1:8" s="27" customFormat="1" ht="12.75">
      <c r="A24" s="39"/>
      <c r="B24" s="12">
        <v>8200</v>
      </c>
      <c r="C24" s="4">
        <v>5311</v>
      </c>
      <c r="D24" s="4" t="s">
        <v>12</v>
      </c>
      <c r="E24" s="4">
        <v>5222</v>
      </c>
      <c r="F24" s="7" t="s">
        <v>26</v>
      </c>
      <c r="G24" s="16" t="s">
        <v>46</v>
      </c>
      <c r="H24" s="35">
        <v>5</v>
      </c>
    </row>
    <row r="25" spans="1:8" s="27" customFormat="1" ht="12.75">
      <c r="A25" s="39"/>
      <c r="B25" s="11">
        <v>7100</v>
      </c>
      <c r="C25" s="3">
        <v>3599</v>
      </c>
      <c r="D25" s="3" t="s">
        <v>10</v>
      </c>
      <c r="E25" s="14">
        <v>5223</v>
      </c>
      <c r="F25" s="1" t="s">
        <v>49</v>
      </c>
      <c r="G25" s="10" t="s">
        <v>56</v>
      </c>
      <c r="H25" s="35">
        <v>2565</v>
      </c>
    </row>
    <row r="26" spans="1:8" s="27" customFormat="1" ht="12.75">
      <c r="A26" s="39"/>
      <c r="B26" s="12">
        <v>6200</v>
      </c>
      <c r="C26" s="3">
        <v>3612</v>
      </c>
      <c r="D26" s="3" t="s">
        <v>6</v>
      </c>
      <c r="E26" s="3">
        <v>5225</v>
      </c>
      <c r="F26" s="1" t="s">
        <v>50</v>
      </c>
      <c r="G26" s="17" t="s">
        <v>41</v>
      </c>
      <c r="H26" s="35">
        <v>441000</v>
      </c>
    </row>
    <row r="27" spans="1:8" s="27" customFormat="1" ht="12.75">
      <c r="A27" s="39"/>
      <c r="B27" s="2">
        <v>1900</v>
      </c>
      <c r="C27" s="1">
        <v>2143</v>
      </c>
      <c r="D27" s="28" t="s">
        <v>21</v>
      </c>
      <c r="E27" s="1">
        <v>5229</v>
      </c>
      <c r="F27" s="7" t="s">
        <v>51</v>
      </c>
      <c r="G27" s="18" t="s">
        <v>58</v>
      </c>
      <c r="H27" s="35">
        <v>2000</v>
      </c>
    </row>
    <row r="28" spans="1:8" s="27" customFormat="1" ht="12.75">
      <c r="A28" s="39"/>
      <c r="B28" s="2">
        <v>1900</v>
      </c>
      <c r="C28" s="1">
        <v>3636</v>
      </c>
      <c r="D28" s="3" t="s">
        <v>20</v>
      </c>
      <c r="E28" s="1">
        <v>5229</v>
      </c>
      <c r="F28" s="7" t="s">
        <v>51</v>
      </c>
      <c r="G28" s="33" t="s">
        <v>32</v>
      </c>
      <c r="H28" s="35">
        <v>2000</v>
      </c>
    </row>
    <row r="29" spans="1:8" s="27" customFormat="1" ht="12.75">
      <c r="A29" s="39"/>
      <c r="B29" s="8">
        <v>1900</v>
      </c>
      <c r="C29" s="9">
        <v>3809</v>
      </c>
      <c r="D29" s="9" t="s">
        <v>38</v>
      </c>
      <c r="E29" s="9">
        <v>5229</v>
      </c>
      <c r="F29" s="7" t="s">
        <v>51</v>
      </c>
      <c r="G29" s="18" t="s">
        <v>40</v>
      </c>
      <c r="H29" s="35">
        <v>8000</v>
      </c>
    </row>
    <row r="30" spans="1:8" s="27" customFormat="1" ht="12.75">
      <c r="A30" s="39"/>
      <c r="B30" s="2">
        <v>3200</v>
      </c>
      <c r="C30" s="1">
        <v>6171</v>
      </c>
      <c r="D30" s="1" t="s">
        <v>2</v>
      </c>
      <c r="E30" s="1">
        <v>5229</v>
      </c>
      <c r="F30" s="7" t="s">
        <v>51</v>
      </c>
      <c r="G30" s="16" t="s">
        <v>46</v>
      </c>
      <c r="H30" s="35">
        <v>1518</v>
      </c>
    </row>
    <row r="31" spans="1:8" s="27" customFormat="1" ht="12.75">
      <c r="A31" s="39"/>
      <c r="B31" s="2">
        <v>3200</v>
      </c>
      <c r="C31" s="1">
        <v>6223</v>
      </c>
      <c r="D31" s="1" t="s">
        <v>3</v>
      </c>
      <c r="E31" s="1">
        <v>5229</v>
      </c>
      <c r="F31" s="7" t="s">
        <v>51</v>
      </c>
      <c r="G31" s="16" t="s">
        <v>46</v>
      </c>
      <c r="H31" s="35">
        <v>839</v>
      </c>
    </row>
    <row r="32" spans="1:8" s="27" customFormat="1" ht="12.75">
      <c r="A32" s="39"/>
      <c r="B32" s="2">
        <v>3900</v>
      </c>
      <c r="C32" s="1">
        <v>6211</v>
      </c>
      <c r="D32" s="1" t="s">
        <v>8</v>
      </c>
      <c r="E32" s="1">
        <v>5229</v>
      </c>
      <c r="F32" s="7" t="s">
        <v>51</v>
      </c>
      <c r="G32" s="16" t="s">
        <v>46</v>
      </c>
      <c r="H32" s="35">
        <v>1</v>
      </c>
    </row>
    <row r="33" spans="1:8" s="27" customFormat="1" ht="12.75">
      <c r="A33" s="39"/>
      <c r="B33" s="11">
        <v>7100</v>
      </c>
      <c r="C33" s="3">
        <v>3599</v>
      </c>
      <c r="D33" s="3" t="s">
        <v>10</v>
      </c>
      <c r="E33" s="14">
        <v>5229</v>
      </c>
      <c r="F33" s="7" t="s">
        <v>51</v>
      </c>
      <c r="G33" s="16" t="s">
        <v>57</v>
      </c>
      <c r="H33" s="35">
        <v>1500</v>
      </c>
    </row>
    <row r="34" spans="1:8" s="27" customFormat="1" ht="12.75">
      <c r="A34" s="39"/>
      <c r="B34" s="12">
        <v>7500</v>
      </c>
      <c r="C34" s="4">
        <v>3322</v>
      </c>
      <c r="D34" s="4" t="s">
        <v>7</v>
      </c>
      <c r="E34" s="4">
        <v>5229</v>
      </c>
      <c r="F34" s="7" t="s">
        <v>51</v>
      </c>
      <c r="G34" s="16" t="s">
        <v>57</v>
      </c>
      <c r="H34" s="35">
        <v>10850</v>
      </c>
    </row>
    <row r="35" spans="1:8" s="27" customFormat="1" ht="12.75">
      <c r="A35" s="39"/>
      <c r="B35" s="25">
        <v>3200</v>
      </c>
      <c r="C35" s="26">
        <v>5511</v>
      </c>
      <c r="D35" s="26" t="s">
        <v>48</v>
      </c>
      <c r="E35" s="22">
        <v>5319</v>
      </c>
      <c r="F35" s="22" t="s">
        <v>44</v>
      </c>
      <c r="G35" s="23" t="s">
        <v>42</v>
      </c>
      <c r="H35" s="37">
        <v>3000</v>
      </c>
    </row>
    <row r="36" spans="1:8" s="27" customFormat="1" ht="12.75">
      <c r="A36" s="39"/>
      <c r="B36" s="2">
        <v>5400</v>
      </c>
      <c r="C36" s="1">
        <v>2143</v>
      </c>
      <c r="D36" s="28" t="s">
        <v>21</v>
      </c>
      <c r="E36" s="1">
        <v>5329</v>
      </c>
      <c r="F36" s="1" t="s">
        <v>52</v>
      </c>
      <c r="G36" s="16" t="s">
        <v>53</v>
      </c>
      <c r="H36" s="35">
        <v>1486</v>
      </c>
    </row>
    <row r="37" spans="1:8" s="27" customFormat="1" ht="12.75">
      <c r="A37" s="39"/>
      <c r="B37" s="13">
        <v>7300</v>
      </c>
      <c r="C37" s="5">
        <v>3329</v>
      </c>
      <c r="D37" s="5" t="s">
        <v>29</v>
      </c>
      <c r="E37" s="5">
        <v>5329</v>
      </c>
      <c r="F37" s="1" t="s">
        <v>52</v>
      </c>
      <c r="G37" s="10" t="s">
        <v>54</v>
      </c>
      <c r="H37" s="35">
        <v>100</v>
      </c>
    </row>
    <row r="38" spans="1:8" s="27" customFormat="1" ht="12.75">
      <c r="A38" s="39"/>
      <c r="B38" s="13">
        <v>7300</v>
      </c>
      <c r="C38" s="5">
        <v>3311</v>
      </c>
      <c r="D38" s="5" t="s">
        <v>13</v>
      </c>
      <c r="E38" s="5">
        <v>5332</v>
      </c>
      <c r="F38" s="1" t="s">
        <v>28</v>
      </c>
      <c r="G38" s="10" t="s">
        <v>56</v>
      </c>
      <c r="H38" s="35">
        <v>260</v>
      </c>
    </row>
    <row r="39" spans="1:8" s="27" customFormat="1" ht="12.75">
      <c r="A39" s="39"/>
      <c r="B39" s="13">
        <v>7300</v>
      </c>
      <c r="C39" s="5">
        <v>3312</v>
      </c>
      <c r="D39" s="5" t="s">
        <v>14</v>
      </c>
      <c r="E39" s="5">
        <v>5332</v>
      </c>
      <c r="F39" s="1" t="s">
        <v>28</v>
      </c>
      <c r="G39" s="10" t="s">
        <v>56</v>
      </c>
      <c r="H39" s="35">
        <v>520</v>
      </c>
    </row>
    <row r="40" spans="1:8" s="27" customFormat="1" ht="12.75">
      <c r="A40" s="39"/>
      <c r="B40" s="2">
        <v>7400</v>
      </c>
      <c r="C40" s="1">
        <v>3149</v>
      </c>
      <c r="D40" s="1" t="s">
        <v>30</v>
      </c>
      <c r="E40" s="1">
        <v>5332</v>
      </c>
      <c r="F40" s="3" t="s">
        <v>28</v>
      </c>
      <c r="G40" s="24" t="s">
        <v>31</v>
      </c>
      <c r="H40" s="35">
        <v>200</v>
      </c>
    </row>
    <row r="41" spans="1:8" s="27" customFormat="1" ht="12.75">
      <c r="A41" s="39"/>
      <c r="B41" s="11">
        <v>5400</v>
      </c>
      <c r="C41" s="3">
        <v>2212</v>
      </c>
      <c r="D41" s="3" t="s">
        <v>5</v>
      </c>
      <c r="E41" s="3">
        <v>5339</v>
      </c>
      <c r="F41" s="3" t="s">
        <v>55</v>
      </c>
      <c r="G41" s="17" t="s">
        <v>59</v>
      </c>
      <c r="H41" s="35">
        <v>7000</v>
      </c>
    </row>
    <row r="42" spans="1:8" s="27" customFormat="1" ht="12.75">
      <c r="A42" s="39"/>
      <c r="B42" s="11">
        <v>7200</v>
      </c>
      <c r="C42" s="3">
        <v>3541</v>
      </c>
      <c r="D42" s="3" t="s">
        <v>9</v>
      </c>
      <c r="E42" s="14">
        <v>5339</v>
      </c>
      <c r="F42" s="3" t="s">
        <v>55</v>
      </c>
      <c r="G42" s="17" t="s">
        <v>56</v>
      </c>
      <c r="H42" s="35">
        <f>1980-98</f>
        <v>1882</v>
      </c>
    </row>
    <row r="43" spans="1:8" s="27" customFormat="1" ht="12.75">
      <c r="A43" s="39"/>
      <c r="B43" s="12">
        <v>7200</v>
      </c>
      <c r="C43" s="4">
        <v>4379</v>
      </c>
      <c r="D43" s="4" t="s">
        <v>35</v>
      </c>
      <c r="E43" s="4">
        <v>5339</v>
      </c>
      <c r="F43" s="3" t="s">
        <v>55</v>
      </c>
      <c r="G43" s="16" t="s">
        <v>56</v>
      </c>
      <c r="H43" s="36">
        <v>995</v>
      </c>
    </row>
    <row r="44" spans="1:8" s="27" customFormat="1" ht="12.75">
      <c r="A44" s="39"/>
      <c r="B44" s="13">
        <v>7300</v>
      </c>
      <c r="C44" s="5">
        <v>3317</v>
      </c>
      <c r="D44" s="5" t="s">
        <v>15</v>
      </c>
      <c r="E44" s="5">
        <v>5339</v>
      </c>
      <c r="F44" s="3" t="s">
        <v>55</v>
      </c>
      <c r="G44" s="10" t="s">
        <v>56</v>
      </c>
      <c r="H44" s="35">
        <v>250</v>
      </c>
    </row>
    <row r="45" spans="1:8" s="27" customFormat="1" ht="13.5" thickBot="1">
      <c r="A45" s="39"/>
      <c r="B45" s="2">
        <v>7400</v>
      </c>
      <c r="C45" s="1">
        <v>3421</v>
      </c>
      <c r="D45" s="1" t="s">
        <v>18</v>
      </c>
      <c r="E45" s="1">
        <v>5339</v>
      </c>
      <c r="F45" s="3" t="s">
        <v>55</v>
      </c>
      <c r="G45" s="17" t="s">
        <v>33</v>
      </c>
      <c r="H45" s="35">
        <v>3500</v>
      </c>
    </row>
    <row r="46" spans="1:8" s="27" customFormat="1" ht="13.5" thickBot="1">
      <c r="A46" s="40"/>
      <c r="B46" s="32" t="s">
        <v>19</v>
      </c>
      <c r="C46" s="30"/>
      <c r="D46" s="31"/>
      <c r="E46" s="30"/>
      <c r="F46" s="31"/>
      <c r="G46" s="31"/>
      <c r="H46" s="38">
        <f>SUM(H2:H45)</f>
        <v>815839</v>
      </c>
    </row>
    <row r="47" spans="1:8" s="27" customFormat="1" ht="12.75">
      <c r="A47" s="40"/>
      <c r="B47" s="6"/>
      <c r="C47" s="6"/>
      <c r="E47" s="6"/>
      <c r="H47" s="29"/>
    </row>
    <row r="48" spans="1:5" s="27" customFormat="1" ht="12.75">
      <c r="A48" s="41"/>
      <c r="B48" s="6"/>
      <c r="C48" s="6"/>
      <c r="E48" s="6"/>
    </row>
  </sheetData>
  <mergeCells count="3">
    <mergeCell ref="A13:A14"/>
    <mergeCell ref="A19:A20"/>
    <mergeCell ref="A21:A22"/>
  </mergeCells>
  <printOptions/>
  <pageMargins left="0.72" right="0.75" top="0.8" bottom="0.72" header="0.4921259845" footer="0.4921259845"/>
  <pageSetup horizontalDpi="600" verticalDpi="600" orientation="landscape" paperSize="9" scale="80" r:id="rId1"/>
  <headerFooter alignWithMargins="0">
    <oddHeader>&amp;C&amp;"Times New Roman,Tučné"&amp;14Finanční vztah k dalším osobám, které mají být příjemci dotací nebo příspěvků z rozpočtu (v tis. Kč)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9"/>
  <sheetViews>
    <sheetView workbookViewId="0" topLeftCell="A1">
      <selection activeCell="C37" activeCellId="3" sqref="C16 C21 C32 C37"/>
    </sheetView>
  </sheetViews>
  <sheetFormatPr defaultColWidth="9.00390625" defaultRowHeight="12.75"/>
  <cols>
    <col min="1" max="1" width="10.00390625" style="46" customWidth="1"/>
    <col min="2" max="2" width="99.375" style="46" customWidth="1"/>
    <col min="3" max="3" width="11.00390625" style="46" customWidth="1"/>
    <col min="4" max="6" width="8.00390625" style="46" bestFit="1" customWidth="1"/>
    <col min="7" max="7" width="7.25390625" style="46" bestFit="1" customWidth="1"/>
    <col min="8" max="8" width="12.375" style="46" bestFit="1" customWidth="1"/>
    <col min="9" max="9" width="13.25390625" style="46" bestFit="1" customWidth="1"/>
    <col min="10" max="10" width="12.25390625" style="46" customWidth="1"/>
    <col min="11" max="11" width="9.125" style="46" customWidth="1"/>
    <col min="12" max="12" width="11.625" style="46" customWidth="1"/>
    <col min="13" max="13" width="10.75390625" style="46" customWidth="1"/>
    <col min="14" max="14" width="10.625" style="46" customWidth="1"/>
    <col min="15" max="16384" width="9.125" style="46" customWidth="1"/>
  </cols>
  <sheetData>
    <row r="2" spans="1:3" ht="20.25">
      <c r="A2" s="45" t="s">
        <v>65</v>
      </c>
      <c r="B2" s="45"/>
      <c r="C2" s="45"/>
    </row>
    <row r="3" ht="7.5" customHeight="1"/>
    <row r="4" spans="1:3" ht="18.75">
      <c r="A4" s="47" t="s">
        <v>66</v>
      </c>
      <c r="B4" s="47"/>
      <c r="C4" s="47"/>
    </row>
    <row r="5" ht="13.5" thickBot="1"/>
    <row r="6" spans="1:10" ht="16.5" thickBot="1">
      <c r="A6" s="48" t="s">
        <v>67</v>
      </c>
      <c r="B6" s="49" t="s">
        <v>68</v>
      </c>
      <c r="C6" s="50" t="s">
        <v>69</v>
      </c>
      <c r="D6" s="51"/>
      <c r="E6" s="51"/>
      <c r="F6" s="51"/>
      <c r="G6" s="52"/>
      <c r="H6" s="53"/>
      <c r="I6" s="52"/>
      <c r="J6" s="52"/>
    </row>
    <row r="7" spans="1:10" ht="15.75">
      <c r="A7" s="54" t="s">
        <v>70</v>
      </c>
      <c r="B7" s="55" t="s">
        <v>89</v>
      </c>
      <c r="C7" s="56">
        <v>200</v>
      </c>
      <c r="D7" s="57"/>
      <c r="E7" s="57"/>
      <c r="F7" s="57"/>
      <c r="G7" s="52"/>
      <c r="H7" s="53"/>
      <c r="I7" s="58"/>
      <c r="J7" s="52"/>
    </row>
    <row r="8" spans="1:21" ht="26.25">
      <c r="A8" s="59" t="s">
        <v>70</v>
      </c>
      <c r="B8" s="60" t="s">
        <v>90</v>
      </c>
      <c r="C8" s="61">
        <v>30</v>
      </c>
      <c r="E8" s="62"/>
      <c r="F8" s="63"/>
      <c r="G8" s="63"/>
      <c r="H8" s="64"/>
      <c r="K8" s="65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1:10" ht="13.5" customHeight="1">
      <c r="A9" s="67" t="s">
        <v>70</v>
      </c>
      <c r="B9" s="68" t="s">
        <v>91</v>
      </c>
      <c r="C9" s="61">
        <v>150</v>
      </c>
      <c r="D9" s="69"/>
      <c r="E9" s="70"/>
      <c r="F9" s="70"/>
      <c r="G9" s="70"/>
      <c r="H9" s="71"/>
      <c r="I9" s="71"/>
      <c r="J9" s="71"/>
    </row>
    <row r="10" spans="1:3" ht="13.5" customHeight="1">
      <c r="A10" s="67" t="s">
        <v>70</v>
      </c>
      <c r="B10" s="68" t="s">
        <v>92</v>
      </c>
      <c r="C10" s="61">
        <v>300</v>
      </c>
    </row>
    <row r="11" spans="1:3" ht="13.5" customHeight="1">
      <c r="A11" s="59" t="s">
        <v>70</v>
      </c>
      <c r="B11" s="72" t="s">
        <v>93</v>
      </c>
      <c r="C11" s="61">
        <f>200+98</f>
        <v>298</v>
      </c>
    </row>
    <row r="12" spans="1:3" ht="15">
      <c r="A12" s="59" t="s">
        <v>70</v>
      </c>
      <c r="B12" s="72" t="s">
        <v>94</v>
      </c>
      <c r="C12" s="61">
        <v>200</v>
      </c>
    </row>
    <row r="13" spans="1:21" ht="15.75">
      <c r="A13" s="67" t="s">
        <v>71</v>
      </c>
      <c r="B13" s="73" t="s">
        <v>95</v>
      </c>
      <c r="C13" s="61">
        <v>1480</v>
      </c>
      <c r="D13" s="69"/>
      <c r="E13" s="70"/>
      <c r="F13" s="70"/>
      <c r="G13" s="70"/>
      <c r="H13" s="71"/>
      <c r="I13" s="71"/>
      <c r="J13" s="71"/>
      <c r="K13" s="65"/>
      <c r="L13" s="66"/>
      <c r="M13" s="66"/>
      <c r="N13" s="66"/>
      <c r="O13" s="66"/>
      <c r="P13" s="66"/>
      <c r="Q13" s="66"/>
      <c r="R13" s="66"/>
      <c r="S13" s="66"/>
      <c r="T13" s="66"/>
      <c r="U13" s="66"/>
    </row>
    <row r="14" spans="1:10" ht="15">
      <c r="A14" s="67" t="s">
        <v>71</v>
      </c>
      <c r="B14" s="73" t="s">
        <v>96</v>
      </c>
      <c r="C14" s="61">
        <v>450</v>
      </c>
      <c r="D14" s="69"/>
      <c r="E14" s="70"/>
      <c r="F14" s="70"/>
      <c r="G14" s="70"/>
      <c r="H14" s="71"/>
      <c r="I14" s="71"/>
      <c r="J14" s="71"/>
    </row>
    <row r="15" spans="1:10" ht="27" thickBot="1">
      <c r="A15" s="74" t="s">
        <v>71</v>
      </c>
      <c r="B15" s="75" t="s">
        <v>97</v>
      </c>
      <c r="C15" s="76">
        <v>635</v>
      </c>
      <c r="D15" s="77"/>
      <c r="E15" s="77"/>
      <c r="F15" s="77"/>
      <c r="G15" s="78"/>
      <c r="H15" s="66"/>
      <c r="I15" s="66"/>
      <c r="J15" s="66"/>
    </row>
    <row r="16" spans="1:3" ht="16.5" thickBot="1">
      <c r="A16" s="79"/>
      <c r="B16" s="80" t="s">
        <v>72</v>
      </c>
      <c r="C16" s="81">
        <f>SUM(C7:C15)</f>
        <v>3743</v>
      </c>
    </row>
    <row r="17" spans="1:10" ht="15.75">
      <c r="A17" s="82" t="s">
        <v>73</v>
      </c>
      <c r="B17" s="83" t="s">
        <v>98</v>
      </c>
      <c r="C17" s="61">
        <v>891</v>
      </c>
      <c r="D17" s="77"/>
      <c r="E17" s="77"/>
      <c r="F17" s="77"/>
      <c r="G17" s="78"/>
      <c r="H17" s="84"/>
      <c r="I17" s="63"/>
      <c r="J17" s="64"/>
    </row>
    <row r="18" spans="1:3" ht="15">
      <c r="A18" s="59" t="s">
        <v>74</v>
      </c>
      <c r="B18" s="60" t="s">
        <v>99</v>
      </c>
      <c r="C18" s="85">
        <f>495-24</f>
        <v>471</v>
      </c>
    </row>
    <row r="19" spans="1:3" ht="15">
      <c r="A19" s="67" t="s">
        <v>74</v>
      </c>
      <c r="B19" s="73" t="s">
        <v>100</v>
      </c>
      <c r="C19" s="86">
        <f>1485-74</f>
        <v>1411</v>
      </c>
    </row>
    <row r="20" spans="1:3" ht="15.75" thickBot="1">
      <c r="A20" s="87" t="s">
        <v>75</v>
      </c>
      <c r="B20" s="88" t="s">
        <v>101</v>
      </c>
      <c r="C20" s="89">
        <v>995</v>
      </c>
    </row>
    <row r="21" spans="1:3" ht="16.5" thickBot="1">
      <c r="A21" s="90"/>
      <c r="B21" s="91" t="s">
        <v>76</v>
      </c>
      <c r="C21" s="92">
        <f>SUM(C17:C20)</f>
        <v>3768</v>
      </c>
    </row>
    <row r="22" spans="1:3" ht="15">
      <c r="A22" s="82" t="s">
        <v>77</v>
      </c>
      <c r="B22" s="83" t="s">
        <v>102</v>
      </c>
      <c r="C22" s="61">
        <v>300</v>
      </c>
    </row>
    <row r="23" spans="1:3" ht="26.25">
      <c r="A23" s="59" t="s">
        <v>78</v>
      </c>
      <c r="B23" s="60" t="s">
        <v>103</v>
      </c>
      <c r="C23" s="85">
        <v>260</v>
      </c>
    </row>
    <row r="24" spans="1:3" ht="15">
      <c r="A24" s="93" t="s">
        <v>79</v>
      </c>
      <c r="B24" s="73" t="s">
        <v>104</v>
      </c>
      <c r="C24" s="86">
        <v>900</v>
      </c>
    </row>
    <row r="25" spans="1:3" ht="15">
      <c r="A25" s="93" t="s">
        <v>80</v>
      </c>
      <c r="B25" s="73" t="s">
        <v>105</v>
      </c>
      <c r="C25" s="86">
        <v>80</v>
      </c>
    </row>
    <row r="26" spans="1:3" ht="15">
      <c r="A26" s="93" t="s">
        <v>81</v>
      </c>
      <c r="B26" s="68" t="s">
        <v>106</v>
      </c>
      <c r="C26" s="86">
        <v>520</v>
      </c>
    </row>
    <row r="27" spans="1:3" ht="15">
      <c r="A27" s="93" t="s">
        <v>82</v>
      </c>
      <c r="B27" s="68" t="s">
        <v>107</v>
      </c>
      <c r="C27" s="94">
        <v>250</v>
      </c>
    </row>
    <row r="28" spans="1:3" ht="15">
      <c r="A28" s="59" t="s">
        <v>83</v>
      </c>
      <c r="B28" s="72" t="s">
        <v>108</v>
      </c>
      <c r="C28" s="85">
        <v>100</v>
      </c>
    </row>
    <row r="29" spans="1:3" ht="15">
      <c r="A29" s="59" t="s">
        <v>83</v>
      </c>
      <c r="B29" s="72" t="s">
        <v>109</v>
      </c>
      <c r="C29" s="85">
        <v>100</v>
      </c>
    </row>
    <row r="30" spans="1:3" ht="15">
      <c r="A30" s="93" t="s">
        <v>84</v>
      </c>
      <c r="B30" s="73" t="s">
        <v>110</v>
      </c>
      <c r="C30" s="86">
        <v>250</v>
      </c>
    </row>
    <row r="31" spans="1:3" ht="15.75" thickBot="1">
      <c r="A31" s="95" t="s">
        <v>84</v>
      </c>
      <c r="B31" s="96" t="s">
        <v>111</v>
      </c>
      <c r="C31" s="97">
        <v>100</v>
      </c>
    </row>
    <row r="32" spans="1:3" ht="16.5" thickBot="1">
      <c r="A32" s="90"/>
      <c r="B32" s="91" t="s">
        <v>85</v>
      </c>
      <c r="C32" s="92">
        <f>SUM(C22:C31)</f>
        <v>2860</v>
      </c>
    </row>
    <row r="33" spans="1:3" ht="26.25">
      <c r="A33" s="82" t="s">
        <v>86</v>
      </c>
      <c r="B33" s="98" t="s">
        <v>112</v>
      </c>
      <c r="C33" s="61">
        <v>5700</v>
      </c>
    </row>
    <row r="34" spans="1:3" ht="15">
      <c r="A34" s="82" t="s">
        <v>86</v>
      </c>
      <c r="B34" s="99" t="s">
        <v>113</v>
      </c>
      <c r="C34" s="61">
        <v>800</v>
      </c>
    </row>
    <row r="35" spans="1:3" ht="15">
      <c r="A35" s="82" t="s">
        <v>87</v>
      </c>
      <c r="B35" s="60" t="s">
        <v>114</v>
      </c>
      <c r="C35" s="85">
        <v>1387</v>
      </c>
    </row>
    <row r="36" spans="1:3" ht="15.75" thickBot="1">
      <c r="A36" s="100" t="s">
        <v>87</v>
      </c>
      <c r="B36" s="88" t="s">
        <v>115</v>
      </c>
      <c r="C36" s="89">
        <v>1734</v>
      </c>
    </row>
    <row r="37" spans="1:3" ht="16.5" thickBot="1">
      <c r="A37" s="90"/>
      <c r="B37" s="91" t="s">
        <v>88</v>
      </c>
      <c r="C37" s="92">
        <f>SUM(C33:C36)</f>
        <v>9621</v>
      </c>
    </row>
    <row r="39" ht="15.75">
      <c r="C39" s="101">
        <f>C16+C21+C32+C37</f>
        <v>19992</v>
      </c>
    </row>
  </sheetData>
  <sheetProtection/>
  <mergeCells count="2">
    <mergeCell ref="A2:C2"/>
    <mergeCell ref="A4:C4"/>
  </mergeCells>
  <printOptions/>
  <pageMargins left="0.71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</dc:creator>
  <cp:keywords/>
  <dc:description/>
  <cp:lastModifiedBy>trnecka</cp:lastModifiedBy>
  <cp:lastPrinted>2012-01-09T07:16:23Z</cp:lastPrinted>
  <dcterms:created xsi:type="dcterms:W3CDTF">2002-11-28T07:00:49Z</dcterms:created>
  <dcterms:modified xsi:type="dcterms:W3CDTF">2012-01-09T07:17:12Z</dcterms:modified>
  <cp:category/>
  <cp:version/>
  <cp:contentType/>
  <cp:contentStatus/>
</cp:coreProperties>
</file>