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819" activeTab="0"/>
  </bookViews>
  <sheets>
    <sheet name="Příjmy" sheetId="1" r:id="rId1"/>
    <sheet name="Výdaje_Statut" sheetId="2" r:id="rId2"/>
    <sheet name="Výdaje_MMB+MČ" sheetId="3" r:id="rId3"/>
    <sheet name="T-příjmy" sheetId="4" r:id="rId4"/>
    <sheet name="T-V-Statut" sheetId="5" r:id="rId5"/>
  </sheets>
  <definedNames>
    <definedName name="_xlnm.Print_Area" localSheetId="3">'T-příjmy'!$A$1:$K$9</definedName>
    <definedName name="_xlnm.Print_Area" localSheetId="4">'T-V-Statut'!$A$1:$F$31</definedName>
  </definedNames>
  <calcPr fullCalcOnLoad="1"/>
</workbook>
</file>

<file path=xl/sharedStrings.xml><?xml version="1.0" encoding="utf-8"?>
<sst xmlns="http://schemas.openxmlformats.org/spreadsheetml/2006/main" count="55" uniqueCount="55">
  <si>
    <t>TŘÍDA</t>
  </si>
  <si>
    <t xml:space="preserve">NÁZEV TŘÍDY </t>
  </si>
  <si>
    <t>DAŇOVÉ PŘÍJMY</t>
  </si>
  <si>
    <t>NEDAŇOVÉ PŘÍJMY</t>
  </si>
  <si>
    <t xml:space="preserve">KAPITÁLOVÉ PŘÍJMY </t>
  </si>
  <si>
    <t xml:space="preserve">C E L K E M </t>
  </si>
  <si>
    <t xml:space="preserve"> Doprava</t>
  </si>
  <si>
    <t xml:space="preserve"> Ochrana životního prostředí</t>
  </si>
  <si>
    <t xml:space="preserve"> Bezpečnost a veřejný pořádek</t>
  </si>
  <si>
    <t xml:space="preserve"> Tělovýchova a zájmová činnost</t>
  </si>
  <si>
    <t xml:space="preserve"> Zdravotnictví</t>
  </si>
  <si>
    <t>ODDÍL</t>
  </si>
  <si>
    <t>NÁZEV ODDÍLU</t>
  </si>
  <si>
    <t>městské části</t>
  </si>
  <si>
    <t xml:space="preserve"> Kultura, církve a sdělovací prostředky</t>
  </si>
  <si>
    <t xml:space="preserve"> Vodní hospodářství</t>
  </si>
  <si>
    <t xml:space="preserve"> Finanční operace</t>
  </si>
  <si>
    <t xml:space="preserve"> Zemědělství a lesní hospodářství</t>
  </si>
  <si>
    <t xml:space="preserve"> Průmysl, stavebnictví, obchod a služby</t>
  </si>
  <si>
    <t xml:space="preserve"> Jiné veřejné služby a činnosti</t>
  </si>
  <si>
    <t>výdaje celkem</t>
  </si>
  <si>
    <t>město</t>
  </si>
  <si>
    <t>statutární město Brno</t>
  </si>
  <si>
    <t xml:space="preserve"> Státní správa a územní samospráva   *)</t>
  </si>
  <si>
    <t>VÝDAJE STATUTÁRNÍHO MĚSTA BRNA - rekapitulace podle oddílů (v tis. Kč)</t>
  </si>
  <si>
    <t>10</t>
  </si>
  <si>
    <t>21</t>
  </si>
  <si>
    <t>22</t>
  </si>
  <si>
    <t>23</t>
  </si>
  <si>
    <t>31 a 32</t>
  </si>
  <si>
    <t>33</t>
  </si>
  <si>
    <t>34</t>
  </si>
  <si>
    <t>35</t>
  </si>
  <si>
    <t>36</t>
  </si>
  <si>
    <t xml:space="preserve"> Bydlení, komunální služby a územní rozvoj                   </t>
  </si>
  <si>
    <t>37</t>
  </si>
  <si>
    <t>43</t>
  </si>
  <si>
    <t>52</t>
  </si>
  <si>
    <t xml:space="preserve"> Civilní připravnost na krizové stavy</t>
  </si>
  <si>
    <t>53</t>
  </si>
  <si>
    <t>55</t>
  </si>
  <si>
    <t xml:space="preserve"> Požární ochrana a integrovaný záchranný systém</t>
  </si>
  <si>
    <t>61</t>
  </si>
  <si>
    <t>62</t>
  </si>
  <si>
    <t>63</t>
  </si>
  <si>
    <t>64</t>
  </si>
  <si>
    <t xml:space="preserve"> *) konsolidace na úrovni statutárního města Brna</t>
  </si>
  <si>
    <t>PŘIJATÉ TRANSFERY</t>
  </si>
  <si>
    <t xml:space="preserve"> Ostatní</t>
  </si>
  <si>
    <t xml:space="preserve"> Ostatní výzkum a vývoj</t>
  </si>
  <si>
    <t xml:space="preserve"> Vzdělávání a školské služby</t>
  </si>
  <si>
    <t>R 2013</t>
  </si>
  <si>
    <t xml:space="preserve"> Ostatní činnosti související se službami pro obyvatelstvo</t>
  </si>
  <si>
    <t xml:space="preserve"> Soc. služby a společné činnosti v soc. zab.</t>
  </si>
  <si>
    <t xml:space="preserve"> Ost. činnosti (transfery MČ, rezervy)  *)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</si>
</sst>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#,##0.0_);\(#,##0.0\)"/>
    <numFmt numFmtId="167" formatCode="#,##0.0"/>
    <numFmt numFmtId="168" formatCode="0.0"/>
    <numFmt numFmtId="169" formatCode="#\ ##,000&quot;Kč&quot;"/>
    <numFmt numFmtId="170" formatCode="000\ 00"/>
    <numFmt numFmtId="171" formatCode="#,##0.00000"/>
    <numFmt numFmtId="172" formatCode="#,##0.0000"/>
  </numFmts>
  <fonts count="58">
    <font>
      <sz val="10"/>
      <name val="Arial CE"/>
      <family val="0"/>
    </font>
    <font>
      <sz val="10"/>
      <name val="Courier"/>
      <family val="3"/>
    </font>
    <font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b/>
      <sz val="16"/>
      <name val="Times New Roman CE"/>
      <family val="1"/>
    </font>
    <font>
      <b/>
      <u val="single"/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8"/>
      <name val="Arial CE"/>
      <family val="0"/>
    </font>
    <font>
      <sz val="12"/>
      <color indexed="8"/>
      <name val="Times New Roman CE"/>
      <family val="0"/>
    </font>
    <font>
      <sz val="11"/>
      <color indexed="8"/>
      <name val="Arial CE"/>
      <family val="0"/>
    </font>
    <font>
      <sz val="10.25"/>
      <color indexed="8"/>
      <name val="Times New Roman CE"/>
      <family val="0"/>
    </font>
    <font>
      <sz val="11.25"/>
      <color indexed="8"/>
      <name val="Times New Roman CE"/>
      <family val="0"/>
    </font>
    <font>
      <sz val="11"/>
      <color indexed="8"/>
      <name val="Times New Roman CE"/>
      <family val="0"/>
    </font>
    <font>
      <sz val="10.75"/>
      <color indexed="8"/>
      <name val="Times New Roman CE"/>
      <family val="0"/>
    </font>
    <font>
      <sz val="10.75"/>
      <color indexed="8"/>
      <name val="Arial CE"/>
      <family val="0"/>
    </font>
    <font>
      <sz val="10"/>
      <color indexed="8"/>
      <name val="Times New Roman CE"/>
      <family val="0"/>
    </font>
    <font>
      <sz val="8.5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0"/>
    </font>
    <font>
      <b/>
      <sz val="15.5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5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48">
      <alignment/>
      <protection/>
    </xf>
    <xf numFmtId="0" fontId="3" fillId="0" borderId="10" xfId="48" applyFont="1" applyBorder="1">
      <alignment/>
      <protection/>
    </xf>
    <xf numFmtId="0" fontId="3" fillId="0" borderId="11" xfId="48" applyFont="1" applyBorder="1">
      <alignment/>
      <protection/>
    </xf>
    <xf numFmtId="0" fontId="4" fillId="0" borderId="12" xfId="48" applyFont="1" applyBorder="1" applyAlignment="1">
      <alignment horizontal="center"/>
      <protection/>
    </xf>
    <xf numFmtId="0" fontId="4" fillId="0" borderId="13" xfId="48" applyFont="1" applyBorder="1">
      <alignment/>
      <protection/>
    </xf>
    <xf numFmtId="0" fontId="4" fillId="0" borderId="14" xfId="48" applyFont="1" applyBorder="1" applyAlignment="1">
      <alignment horizontal="center"/>
      <protection/>
    </xf>
    <xf numFmtId="0" fontId="4" fillId="0" borderId="15" xfId="48" applyFont="1" applyBorder="1">
      <alignment/>
      <protection/>
    </xf>
    <xf numFmtId="0" fontId="2" fillId="0" borderId="14" xfId="48" applyBorder="1">
      <alignment/>
      <protection/>
    </xf>
    <xf numFmtId="0" fontId="2" fillId="0" borderId="15" xfId="48" applyBorder="1">
      <alignment/>
      <protection/>
    </xf>
    <xf numFmtId="0" fontId="2" fillId="0" borderId="16" xfId="48" applyBorder="1">
      <alignment/>
      <protection/>
    </xf>
    <xf numFmtId="0" fontId="4" fillId="0" borderId="0" xfId="48" applyFont="1">
      <alignment/>
      <protection/>
    </xf>
    <xf numFmtId="0" fontId="5" fillId="0" borderId="0" xfId="49" applyFont="1">
      <alignment/>
      <protection/>
    </xf>
    <xf numFmtId="0" fontId="5" fillId="0" borderId="0" xfId="49" applyFont="1" applyBorder="1">
      <alignment/>
      <protection/>
    </xf>
    <xf numFmtId="0" fontId="5" fillId="0" borderId="0" xfId="49" applyFont="1" applyAlignment="1">
      <alignment/>
      <protection/>
    </xf>
    <xf numFmtId="0" fontId="7" fillId="0" borderId="0" xfId="49" applyFont="1" applyAlignment="1">
      <alignment horizontal="centerContinuous"/>
      <protection/>
    </xf>
    <xf numFmtId="0" fontId="5" fillId="0" borderId="0" xfId="49" applyFont="1" applyAlignment="1">
      <alignment horizontal="centerContinuous"/>
      <protection/>
    </xf>
    <xf numFmtId="0" fontId="5" fillId="0" borderId="0" xfId="49" applyFont="1" applyBorder="1" applyAlignment="1">
      <alignment horizontal="centerContinuous"/>
      <protection/>
    </xf>
    <xf numFmtId="0" fontId="6" fillId="0" borderId="17" xfId="49" applyFont="1" applyBorder="1" applyAlignment="1">
      <alignment horizontal="centerContinuous"/>
      <protection/>
    </xf>
    <xf numFmtId="0" fontId="6" fillId="0" borderId="18" xfId="49" applyFont="1" applyBorder="1" applyAlignment="1">
      <alignment horizontal="centerContinuous"/>
      <protection/>
    </xf>
    <xf numFmtId="0" fontId="6" fillId="0" borderId="19" xfId="49" applyFont="1" applyBorder="1" applyAlignment="1">
      <alignment horizontal="centerContinuous"/>
      <protection/>
    </xf>
    <xf numFmtId="0" fontId="6" fillId="0" borderId="0" xfId="49" applyFont="1" applyBorder="1" applyAlignment="1">
      <alignment horizontal="center"/>
      <protection/>
    </xf>
    <xf numFmtId="0" fontId="6" fillId="0" borderId="16" xfId="49" applyFont="1" applyBorder="1" applyAlignment="1">
      <alignment horizontal="center" vertical="center" wrapText="1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5" fillId="0" borderId="12" xfId="49" applyFont="1" applyBorder="1">
      <alignment/>
      <protection/>
    </xf>
    <xf numFmtId="0" fontId="5" fillId="0" borderId="22" xfId="49" applyFont="1" applyBorder="1">
      <alignment/>
      <protection/>
    </xf>
    <xf numFmtId="3" fontId="5" fillId="0" borderId="23" xfId="49" applyNumberFormat="1" applyFont="1" applyBorder="1">
      <alignment/>
      <protection/>
    </xf>
    <xf numFmtId="3" fontId="5" fillId="0" borderId="24" xfId="49" applyNumberFormat="1" applyFont="1" applyBorder="1">
      <alignment/>
      <protection/>
    </xf>
    <xf numFmtId="3" fontId="5" fillId="0" borderId="25" xfId="49" applyNumberFormat="1" applyFont="1" applyBorder="1">
      <alignment/>
      <protection/>
    </xf>
    <xf numFmtId="167" fontId="5" fillId="0" borderId="0" xfId="49" applyNumberFormat="1" applyFont="1" applyBorder="1">
      <alignment/>
      <protection/>
    </xf>
    <xf numFmtId="0" fontId="5" fillId="0" borderId="14" xfId="49" applyFont="1" applyBorder="1">
      <alignment/>
      <protection/>
    </xf>
    <xf numFmtId="0" fontId="5" fillId="0" borderId="26" xfId="49" applyFont="1" applyBorder="1">
      <alignment/>
      <protection/>
    </xf>
    <xf numFmtId="4" fontId="5" fillId="0" borderId="0" xfId="49" applyNumberFormat="1" applyFont="1" applyBorder="1">
      <alignment/>
      <protection/>
    </xf>
    <xf numFmtId="0" fontId="5" fillId="33" borderId="14" xfId="49" applyFont="1" applyFill="1" applyBorder="1">
      <alignment/>
      <protection/>
    </xf>
    <xf numFmtId="0" fontId="5" fillId="33" borderId="26" xfId="49" applyFont="1" applyFill="1" applyBorder="1">
      <alignment/>
      <protection/>
    </xf>
    <xf numFmtId="167" fontId="5" fillId="33" borderId="14" xfId="49" applyNumberFormat="1" applyFont="1" applyFill="1" applyBorder="1">
      <alignment/>
      <protection/>
    </xf>
    <xf numFmtId="167" fontId="5" fillId="33" borderId="15" xfId="49" applyNumberFormat="1" applyFont="1" applyFill="1" applyBorder="1">
      <alignment/>
      <protection/>
    </xf>
    <xf numFmtId="167" fontId="5" fillId="33" borderId="27" xfId="49" applyNumberFormat="1" applyFont="1" applyFill="1" applyBorder="1">
      <alignment/>
      <protection/>
    </xf>
    <xf numFmtId="0" fontId="5" fillId="0" borderId="26" xfId="0" applyFont="1" applyBorder="1" applyAlignment="1">
      <alignment/>
    </xf>
    <xf numFmtId="167" fontId="6" fillId="0" borderId="0" xfId="49" applyNumberFormat="1" applyFont="1">
      <alignment/>
      <protection/>
    </xf>
    <xf numFmtId="4" fontId="5" fillId="0" borderId="0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3" fillId="0" borderId="28" xfId="48" applyFont="1" applyBorder="1" applyAlignment="1">
      <alignment horizontal="center"/>
      <protection/>
    </xf>
    <xf numFmtId="3" fontId="4" fillId="0" borderId="29" xfId="48" applyNumberFormat="1" applyFont="1" applyBorder="1">
      <alignment/>
      <protection/>
    </xf>
    <xf numFmtId="3" fontId="4" fillId="0" borderId="27" xfId="48" applyNumberFormat="1" applyFont="1" applyBorder="1">
      <alignment/>
      <protection/>
    </xf>
    <xf numFmtId="3" fontId="2" fillId="0" borderId="27" xfId="48" applyNumberFormat="1" applyBorder="1">
      <alignment/>
      <protection/>
    </xf>
    <xf numFmtId="3" fontId="3" fillId="0" borderId="21" xfId="48" applyNumberFormat="1" applyFont="1" applyBorder="1">
      <alignment/>
      <protection/>
    </xf>
    <xf numFmtId="0" fontId="3" fillId="0" borderId="20" xfId="48" applyFont="1" applyBorder="1">
      <alignment/>
      <protection/>
    </xf>
    <xf numFmtId="167" fontId="5" fillId="34" borderId="14" xfId="49" applyNumberFormat="1" applyFont="1" applyFill="1" applyBorder="1">
      <alignment/>
      <protection/>
    </xf>
    <xf numFmtId="167" fontId="5" fillId="34" borderId="15" xfId="49" applyNumberFormat="1" applyFont="1" applyFill="1" applyBorder="1">
      <alignment/>
      <protection/>
    </xf>
    <xf numFmtId="167" fontId="5" fillId="34" borderId="27" xfId="49" applyNumberFormat="1" applyFont="1" applyFill="1" applyBorder="1">
      <alignment/>
      <protection/>
    </xf>
    <xf numFmtId="0" fontId="5" fillId="33" borderId="14" xfId="49" applyFont="1" applyFill="1" applyBorder="1" applyAlignment="1">
      <alignment horizontal="left"/>
      <protection/>
    </xf>
    <xf numFmtId="4" fontId="2" fillId="0" borderId="0" xfId="48" applyNumberFormat="1">
      <alignment/>
      <protection/>
    </xf>
    <xf numFmtId="0" fontId="5" fillId="33" borderId="16" xfId="49" applyFont="1" applyFill="1" applyBorder="1">
      <alignment/>
      <protection/>
    </xf>
    <xf numFmtId="0" fontId="5" fillId="33" borderId="30" xfId="49" applyFont="1" applyFill="1" applyBorder="1">
      <alignment/>
      <protection/>
    </xf>
    <xf numFmtId="167" fontId="5" fillId="33" borderId="16" xfId="49" applyNumberFormat="1" applyFont="1" applyFill="1" applyBorder="1">
      <alignment/>
      <protection/>
    </xf>
    <xf numFmtId="167" fontId="5" fillId="33" borderId="20" xfId="49" applyNumberFormat="1" applyFont="1" applyFill="1" applyBorder="1">
      <alignment/>
      <protection/>
    </xf>
    <xf numFmtId="167" fontId="5" fillId="33" borderId="21" xfId="49" applyNumberFormat="1" applyFont="1" applyFill="1" applyBorder="1">
      <alignment/>
      <protection/>
    </xf>
    <xf numFmtId="0" fontId="6" fillId="0" borderId="31" xfId="49" applyFont="1" applyBorder="1" applyAlignment="1">
      <alignment horizontal="center" vertical="center"/>
      <protection/>
    </xf>
    <xf numFmtId="0" fontId="2" fillId="0" borderId="32" xfId="50" applyBorder="1" applyAlignment="1">
      <alignment horizontal="center" vertical="center"/>
      <protection/>
    </xf>
    <xf numFmtId="0" fontId="6" fillId="0" borderId="33" xfId="49" applyFont="1" applyBorder="1" applyAlignment="1">
      <alignment horizontal="center" vertical="center"/>
      <protection/>
    </xf>
    <xf numFmtId="0" fontId="2" fillId="0" borderId="34" xfId="50" applyBorder="1" applyAlignment="1">
      <alignment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definován" xfId="46"/>
    <cellStyle name="Neutrální" xfId="47"/>
    <cellStyle name="normální_Graf-příjmy koláč" xfId="48"/>
    <cellStyle name="normální_Příjmy město oddíly SR 2000" xfId="49"/>
    <cellStyle name="normální_Souhrnný_r03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Příjmy statutárního města Brna - schválený rozpočet na rok 2013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4"/>
          <c:w val="0.874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'T-příjmy'!$C$2</c:f>
              <c:strCache>
                <c:ptCount val="1"/>
                <c:pt idx="0">
                  <c:v>R 2013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'T-příjmy'!$B$3:$B$6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'T-příjmy'!$C$3:$C$6</c:f>
              <c:numCache>
                <c:ptCount val="4"/>
                <c:pt idx="0">
                  <c:v>7623</c:v>
                </c:pt>
                <c:pt idx="1">
                  <c:v>620</c:v>
                </c:pt>
                <c:pt idx="2">
                  <c:v>807</c:v>
                </c:pt>
                <c:pt idx="3">
                  <c:v>1227</c:v>
                </c:pt>
              </c:numCache>
            </c:numRef>
          </c:val>
        </c:ser>
        <c:axId val="59027005"/>
        <c:axId val="61480998"/>
      </c:bar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480998"/>
        <c:crosses val="autoZero"/>
        <c:auto val="1"/>
        <c:lblOffset val="100"/>
        <c:tickLblSkip val="1"/>
        <c:noMultiLvlLbl val="0"/>
      </c:catAx>
      <c:valAx>
        <c:axId val="61480998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02700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Celkové výdaje statutárního města Brna - schválený rozpočet na rok 2013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0.9907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'T-V-Statut'!$C$7</c:f>
              <c:strCache>
                <c:ptCount val="1"/>
                <c:pt idx="0">
                  <c:v>statutární město Brno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'T-V-Statut'!$B$9:$B$29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Ochrana životního prostředí</c:v>
                </c:pt>
                <c:pt idx="6">
                  <c:v> Finanční operace</c:v>
                </c:pt>
                <c:pt idx="7">
                  <c:v> Vzdělávání a školské služby</c:v>
                </c:pt>
                <c:pt idx="8">
                  <c:v> Soc. služby a společné činnosti v soc. zab.</c:v>
                </c:pt>
                <c:pt idx="9">
                  <c:v> Bezpečnost a veřejný pořádek</c:v>
                </c:pt>
                <c:pt idx="10">
                  <c:v> Tělovýchova a zájmová činnost</c:v>
                </c:pt>
                <c:pt idx="11">
                  <c:v> Zdravotnictví</c:v>
                </c:pt>
                <c:pt idx="12">
                  <c:v> Ost.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'T-V-Statut'!$C$9:$C$22</c:f>
              <c:numCache>
                <c:ptCount val="14"/>
                <c:pt idx="0">
                  <c:v>2824.6000000000004</c:v>
                </c:pt>
                <c:pt idx="1">
                  <c:v>2014.1999999999998</c:v>
                </c:pt>
                <c:pt idx="2">
                  <c:v>1554.6</c:v>
                </c:pt>
                <c:pt idx="3">
                  <c:v>851.2</c:v>
                </c:pt>
                <c:pt idx="4">
                  <c:v>823.4</c:v>
                </c:pt>
                <c:pt idx="5">
                  <c:v>680.5</c:v>
                </c:pt>
                <c:pt idx="6">
                  <c:v>591.4</c:v>
                </c:pt>
                <c:pt idx="7">
                  <c:v>529.6</c:v>
                </c:pt>
                <c:pt idx="8">
                  <c:v>427.7</c:v>
                </c:pt>
                <c:pt idx="9">
                  <c:v>370.40000000000003</c:v>
                </c:pt>
                <c:pt idx="10">
                  <c:v>280.3</c:v>
                </c:pt>
                <c:pt idx="11">
                  <c:v>153.4</c:v>
                </c:pt>
                <c:pt idx="12">
                  <c:v>22</c:v>
                </c:pt>
                <c:pt idx="13">
                  <c:v>137.1</c:v>
                </c:pt>
              </c:numCache>
            </c:numRef>
          </c:val>
        </c:ser>
        <c:axId val="16458071"/>
        <c:axId val="13904912"/>
      </c:bar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904912"/>
        <c:crosses val="autoZero"/>
        <c:auto val="1"/>
        <c:lblOffset val="100"/>
        <c:tickLblSkip val="1"/>
        <c:noMultiLvlLbl val="0"/>
      </c:catAx>
      <c:valAx>
        <c:axId val="1390491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6458071"/>
        <c:crossesAt val="1"/>
        <c:crossBetween val="between"/>
        <c:dispUnits/>
        <c:majorUnit val="5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Celkové výdaje statutárního města Brna v členění na výdaje města a městských částí - schválený rozpočet na rok 2013</a:t>
            </a:r>
          </a:p>
        </c:rich>
      </c:tx>
      <c:layout>
        <c:manualLayout>
          <c:xMode val="factor"/>
          <c:yMode val="factor"/>
          <c:x val="0.021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8775"/>
          <c:h val="0.880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'T-V-Statut'!$D$7</c:f>
              <c:strCache>
                <c:ptCount val="1"/>
                <c:pt idx="0">
                  <c:v>město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'T-V-Statut'!$B$9:$B$29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Ochrana životního prostředí</c:v>
                </c:pt>
                <c:pt idx="6">
                  <c:v> Finanční operace</c:v>
                </c:pt>
                <c:pt idx="7">
                  <c:v> Vzdělávání a školské služby</c:v>
                </c:pt>
                <c:pt idx="8">
                  <c:v> Soc. služby a společné činnosti v soc. zab.</c:v>
                </c:pt>
                <c:pt idx="9">
                  <c:v> Bezpečnost a veřejný pořádek</c:v>
                </c:pt>
                <c:pt idx="10">
                  <c:v> Tělovýchova a zájmová činnost</c:v>
                </c:pt>
                <c:pt idx="11">
                  <c:v> Zdravotnictví</c:v>
                </c:pt>
                <c:pt idx="12">
                  <c:v> Ost.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'T-V-Statut'!$D$9:$D$22</c:f>
              <c:numCache>
                <c:ptCount val="14"/>
                <c:pt idx="0">
                  <c:v>2630.8</c:v>
                </c:pt>
                <c:pt idx="1">
                  <c:v>1201.6</c:v>
                </c:pt>
                <c:pt idx="2">
                  <c:v>928.6</c:v>
                </c:pt>
                <c:pt idx="3">
                  <c:v>798.6</c:v>
                </c:pt>
                <c:pt idx="4">
                  <c:v>822.8</c:v>
                </c:pt>
                <c:pt idx="5">
                  <c:v>532.1</c:v>
                </c:pt>
                <c:pt idx="6">
                  <c:v>575.3</c:v>
                </c:pt>
                <c:pt idx="7">
                  <c:v>90.7</c:v>
                </c:pt>
                <c:pt idx="8">
                  <c:v>312.9</c:v>
                </c:pt>
                <c:pt idx="9">
                  <c:v>369.8</c:v>
                </c:pt>
                <c:pt idx="10">
                  <c:v>191.5</c:v>
                </c:pt>
                <c:pt idx="11">
                  <c:v>131.4</c:v>
                </c:pt>
                <c:pt idx="12">
                  <c:v>982.1</c:v>
                </c:pt>
                <c:pt idx="13">
                  <c:v>100.5</c:v>
                </c:pt>
              </c:numCache>
            </c:numRef>
          </c:val>
        </c:ser>
        <c:ser>
          <c:idx val="2"/>
          <c:order val="2"/>
          <c:tx>
            <c:strRef>
              <c:f>'T-V-Statut'!$E$7</c:f>
              <c:strCache>
                <c:ptCount val="1"/>
                <c:pt idx="0">
                  <c:v>městské části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'T-V-Statut'!$B$9:$B$29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Ochrana životního prostředí</c:v>
                </c:pt>
                <c:pt idx="6">
                  <c:v> Finanční operace</c:v>
                </c:pt>
                <c:pt idx="7">
                  <c:v> Vzdělávání a školské služby</c:v>
                </c:pt>
                <c:pt idx="8">
                  <c:v> Soc. služby a společné činnosti v soc. zab.</c:v>
                </c:pt>
                <c:pt idx="9">
                  <c:v> Bezpečnost a veřejný pořádek</c:v>
                </c:pt>
                <c:pt idx="10">
                  <c:v> Tělovýchova a zájmová činnost</c:v>
                </c:pt>
                <c:pt idx="11">
                  <c:v> Zdravotnictví</c:v>
                </c:pt>
                <c:pt idx="12">
                  <c:v> Ost.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'T-V-Statut'!$E$9:$E$22</c:f>
              <c:numCache>
                <c:ptCount val="14"/>
                <c:pt idx="0">
                  <c:v>193.8</c:v>
                </c:pt>
                <c:pt idx="1">
                  <c:v>812.6</c:v>
                </c:pt>
                <c:pt idx="2">
                  <c:v>626.4</c:v>
                </c:pt>
                <c:pt idx="3">
                  <c:v>52.6</c:v>
                </c:pt>
                <c:pt idx="4">
                  <c:v>0.6</c:v>
                </c:pt>
                <c:pt idx="5">
                  <c:v>148.4</c:v>
                </c:pt>
                <c:pt idx="6">
                  <c:v>16.1</c:v>
                </c:pt>
                <c:pt idx="7">
                  <c:v>438.9</c:v>
                </c:pt>
                <c:pt idx="8">
                  <c:v>114.8</c:v>
                </c:pt>
                <c:pt idx="9">
                  <c:v>0.6</c:v>
                </c:pt>
                <c:pt idx="10">
                  <c:v>88.8</c:v>
                </c:pt>
                <c:pt idx="11">
                  <c:v>22</c:v>
                </c:pt>
                <c:pt idx="12">
                  <c:v>14.9</c:v>
                </c:pt>
                <c:pt idx="13">
                  <c:v>36.6</c:v>
                </c:pt>
              </c:numCache>
            </c:numRef>
          </c:val>
        </c:ser>
        <c:overlap val="100"/>
        <c:axId val="58035345"/>
        <c:axId val="52556058"/>
      </c:barChart>
      <c:lineChart>
        <c:grouping val="standard"/>
        <c:varyColors val="0"/>
        <c:ser>
          <c:idx val="0"/>
          <c:order val="0"/>
          <c:tx>
            <c:strRef>
              <c:f>'T-V-Statut'!$C$7</c:f>
              <c:strCache>
                <c:ptCount val="1"/>
                <c:pt idx="0">
                  <c:v>statutární město Brno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'T-V-Statut'!$B$9:$B$29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Ochrana životního prostředí</c:v>
                </c:pt>
                <c:pt idx="6">
                  <c:v> Finanční operace</c:v>
                </c:pt>
                <c:pt idx="7">
                  <c:v> Vzdělávání a školské služby</c:v>
                </c:pt>
                <c:pt idx="8">
                  <c:v> Soc. služby a společné činnosti v soc. zab.</c:v>
                </c:pt>
                <c:pt idx="9">
                  <c:v> Bezpečnost a veřejný pořádek</c:v>
                </c:pt>
                <c:pt idx="10">
                  <c:v> Tělovýchova a zájmová činnost</c:v>
                </c:pt>
                <c:pt idx="11">
                  <c:v> Zdravotnictví</c:v>
                </c:pt>
                <c:pt idx="12">
                  <c:v> Ost.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'T-V-Statut'!$C$9:$C$22</c:f>
              <c:numCache>
                <c:ptCount val="14"/>
                <c:pt idx="0">
                  <c:v>2824.6000000000004</c:v>
                </c:pt>
                <c:pt idx="1">
                  <c:v>2014.1999999999998</c:v>
                </c:pt>
                <c:pt idx="2">
                  <c:v>1554.6</c:v>
                </c:pt>
                <c:pt idx="3">
                  <c:v>851.2</c:v>
                </c:pt>
                <c:pt idx="4">
                  <c:v>823.4</c:v>
                </c:pt>
                <c:pt idx="5">
                  <c:v>680.5</c:v>
                </c:pt>
                <c:pt idx="6">
                  <c:v>591.4</c:v>
                </c:pt>
                <c:pt idx="7">
                  <c:v>529.6</c:v>
                </c:pt>
                <c:pt idx="8">
                  <c:v>427.7</c:v>
                </c:pt>
                <c:pt idx="9">
                  <c:v>370.40000000000003</c:v>
                </c:pt>
                <c:pt idx="10">
                  <c:v>280.3</c:v>
                </c:pt>
                <c:pt idx="11">
                  <c:v>153.4</c:v>
                </c:pt>
                <c:pt idx="12">
                  <c:v>22</c:v>
                </c:pt>
                <c:pt idx="13">
                  <c:v>137.1</c:v>
                </c:pt>
              </c:numCache>
            </c:numRef>
          </c:val>
          <c:smooth val="0"/>
        </c:ser>
        <c:axId val="58035345"/>
        <c:axId val="52556058"/>
      </c:line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56058"/>
        <c:crosses val="autoZero"/>
        <c:auto val="1"/>
        <c:lblOffset val="100"/>
        <c:tickLblSkip val="1"/>
        <c:noMultiLvlLbl val="0"/>
      </c:catAx>
      <c:valAx>
        <c:axId val="5255605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8035345"/>
        <c:crossesAt val="1"/>
        <c:crossBetween val="between"/>
        <c:dispUnits/>
        <c:majorUnit val="500"/>
        <c:minorUnit val="4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75"/>
          <c:y val="0.1895"/>
          <c:w val="0.22875"/>
          <c:h val="0.1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15748031496062992" right="0.5118110236220472" top="0.3937007874015748" bottom="0.3937007874015748" header="0.2362204724409449" footer="0.35433070866141736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3" right="0.51" top="0.45" bottom="0.4" header="0.26" footer="0.28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0.44475</cdr:y>
    </cdr:from>
    <cdr:to>
      <cdr:x>0.35675</cdr:x>
      <cdr:y>0.49375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05050" y="2552700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74,2 %</a:t>
          </a:r>
        </a:p>
      </cdr:txBody>
    </cdr:sp>
  </cdr:relSizeAnchor>
  <cdr:relSizeAnchor xmlns:cdr="http://schemas.openxmlformats.org/drawingml/2006/chartDrawing">
    <cdr:from>
      <cdr:x>0.36825</cdr:x>
      <cdr:y>0.72375</cdr:y>
    </cdr:from>
    <cdr:to>
      <cdr:x>0.4755</cdr:x>
      <cdr:y>0.77175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00425" y="4152900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6,0 %</a:t>
          </a:r>
        </a:p>
      </cdr:txBody>
    </cdr:sp>
  </cdr:relSizeAnchor>
  <cdr:relSizeAnchor xmlns:cdr="http://schemas.openxmlformats.org/drawingml/2006/chartDrawing">
    <cdr:from>
      <cdr:x>0.569</cdr:x>
      <cdr:y>0.7245</cdr:y>
    </cdr:from>
    <cdr:to>
      <cdr:x>0.67625</cdr:x>
      <cdr:y>0.774</cdr:y>
    </cdr:to>
    <cdr:sp>
      <cdr:nvSpPr>
        <cdr:cNvPr id="3" name="Text Box 3"/>
        <cdr:cNvSpPr txBox="1">
          <a:spLocks noChangeArrowheads="1"/>
        </cdr:cNvSpPr>
      </cdr:nvSpPr>
      <cdr:spPr>
        <a:xfrm>
          <a:off x="5248275" y="4152900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7,9 %</a:t>
          </a:r>
        </a:p>
      </cdr:txBody>
    </cdr:sp>
  </cdr:relSizeAnchor>
  <cdr:relSizeAnchor xmlns:cdr="http://schemas.openxmlformats.org/drawingml/2006/chartDrawing">
    <cdr:from>
      <cdr:x>0.783</cdr:x>
      <cdr:y>0.72375</cdr:y>
    </cdr:from>
    <cdr:to>
      <cdr:x>0.89025</cdr:x>
      <cdr:y>0.7725</cdr:y>
    </cdr:to>
    <cdr:sp>
      <cdr:nvSpPr>
        <cdr:cNvPr id="4" name="Text Box 4"/>
        <cdr:cNvSpPr txBox="1">
          <a:spLocks noChangeArrowheads="1"/>
        </cdr:cNvSpPr>
      </cdr:nvSpPr>
      <cdr:spPr>
        <a:xfrm>
          <a:off x="7229475" y="4152900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11,9 %</a:t>
          </a:r>
        </a:p>
      </cdr:txBody>
    </cdr:sp>
  </cdr:relSizeAnchor>
  <cdr:relSizeAnchor xmlns:cdr="http://schemas.openxmlformats.org/drawingml/2006/chartDrawing">
    <cdr:from>
      <cdr:x>0.39925</cdr:x>
      <cdr:y>0.347</cdr:y>
    </cdr:from>
    <cdr:to>
      <cdr:x>0.67625</cdr:x>
      <cdr:y>0.39525</cdr:y>
    </cdr:to>
    <cdr:sp>
      <cdr:nvSpPr>
        <cdr:cNvPr id="5" name="Text Box 5"/>
        <cdr:cNvSpPr txBox="1">
          <a:spLocks noChangeArrowheads="1"/>
        </cdr:cNvSpPr>
      </cdr:nvSpPr>
      <cdr:spPr>
        <a:xfrm>
          <a:off x="3686175" y="1990725"/>
          <a:ext cx="2562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Podíl na celkových příjmech: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19050" y="832284975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0.9695</cdr:y>
    </cdr:from>
    <cdr:to>
      <cdr:x>0.996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067550" y="6619875"/>
          <a:ext cx="2933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*) konsolidace na úrovni statutárního města Brna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48875" cy="6829425"/>
    <xdr:graphicFrame>
      <xdr:nvGraphicFramePr>
        <xdr:cNvPr id="1" name="Shape 1025"/>
        <xdr:cNvGraphicFramePr/>
      </xdr:nvGraphicFramePr>
      <xdr:xfrm>
        <a:off x="0" y="0"/>
        <a:ext cx="100488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0.65425</cdr:x>
      <cdr:y>0.95225</cdr:y>
    </cdr:from>
    <cdr:to>
      <cdr:x>0.98575</cdr:x>
      <cdr:y>0.9925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496050" y="6448425"/>
          <a:ext cx="3295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*) konsolidace na úrovni statutárního města Brna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772275"/>
    <xdr:graphicFrame>
      <xdr:nvGraphicFramePr>
        <xdr:cNvPr id="1" name="Shape 1025"/>
        <xdr:cNvGraphicFramePr/>
      </xdr:nvGraphicFramePr>
      <xdr:xfrm>
        <a:off x="0" y="0"/>
        <a:ext cx="993457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="75" zoomScaleNormal="75" zoomScaleSheetLayoutView="75" zoomScalePageLayoutView="0" workbookViewId="0" topLeftCell="A1">
      <selection activeCell="C6" sqref="C6"/>
    </sheetView>
  </sheetViews>
  <sheetFormatPr defaultColWidth="11.375" defaultRowHeight="12.75"/>
  <cols>
    <col min="1" max="1" width="11.375" style="1" customWidth="1"/>
    <col min="2" max="2" width="32.375" style="1" customWidth="1"/>
    <col min="3" max="6" width="19.00390625" style="1" customWidth="1"/>
    <col min="7" max="7" width="17.75390625" style="1" customWidth="1"/>
    <col min="8" max="10" width="19.00390625" style="1" customWidth="1"/>
    <col min="11" max="11" width="17.75390625" style="1" customWidth="1"/>
    <col min="12" max="16384" width="11.375" style="1" customWidth="1"/>
  </cols>
  <sheetData>
    <row r="1" ht="15.75" thickBot="1"/>
    <row r="2" spans="1:3" ht="18.75" thickBot="1">
      <c r="A2" s="2" t="s">
        <v>0</v>
      </c>
      <c r="B2" s="3" t="s">
        <v>1</v>
      </c>
      <c r="C2" s="43" t="s">
        <v>51</v>
      </c>
    </row>
    <row r="3" spans="1:4" ht="18">
      <c r="A3" s="4">
        <v>1</v>
      </c>
      <c r="B3" s="5" t="s">
        <v>2</v>
      </c>
      <c r="C3" s="44">
        <v>7623</v>
      </c>
      <c r="D3" s="53">
        <f>C3/$C$8*100</f>
        <v>74.17534299892965</v>
      </c>
    </row>
    <row r="4" spans="1:4" ht="18">
      <c r="A4" s="6">
        <v>2</v>
      </c>
      <c r="B4" s="7" t="s">
        <v>3</v>
      </c>
      <c r="C4" s="45">
        <v>620</v>
      </c>
      <c r="D4" s="53">
        <f>C4/$C$8*100</f>
        <v>6.032888975381921</v>
      </c>
    </row>
    <row r="5" spans="1:4" ht="18">
      <c r="A5" s="6">
        <v>3</v>
      </c>
      <c r="B5" s="7" t="s">
        <v>4</v>
      </c>
      <c r="C5" s="45">
        <v>807</v>
      </c>
      <c r="D5" s="53">
        <f>C5/$C$8*100</f>
        <v>7.852486134085823</v>
      </c>
    </row>
    <row r="6" spans="1:4" ht="18">
      <c r="A6" s="6">
        <v>4</v>
      </c>
      <c r="B6" s="7" t="s">
        <v>47</v>
      </c>
      <c r="C6" s="45">
        <v>1227</v>
      </c>
      <c r="D6" s="53">
        <f>C6/$C$8*100</f>
        <v>11.939281891602608</v>
      </c>
    </row>
    <row r="7" spans="1:3" ht="15">
      <c r="A7" s="8"/>
      <c r="B7" s="9"/>
      <c r="C7" s="46"/>
    </row>
    <row r="8" spans="1:3" ht="18.75" thickBot="1">
      <c r="A8" s="10"/>
      <c r="B8" s="48" t="s">
        <v>5</v>
      </c>
      <c r="C8" s="47">
        <f>SUM(C3:C7)</f>
        <v>10277</v>
      </c>
    </row>
    <row r="10" spans="1:11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8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8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8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8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8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8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</sheetData>
  <sheetProtection/>
  <printOptions horizontalCentered="1"/>
  <pageMargins left="0.6692913385826772" right="0.65" top="0.984251968503937" bottom="0.8267716535433072" header="0.5905511811023623" footer="0.5118110236220472"/>
  <pageSetup fitToHeight="3" fitToWidth="1" horizontalDpi="360" verticalDpi="360" orientation="landscape" paperSize="9" scale="63" r:id="rId1"/>
  <headerFooter alignWithMargins="0">
    <oddHeader xml:space="preserve">&amp;R </oddHeader>
    <oddFooter xml:space="preserve">&amp;R&amp;16List č.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75" zoomScaleNormal="75" zoomScaleSheetLayoutView="75" zoomScalePageLayoutView="0" workbookViewId="0" topLeftCell="A1">
      <selection activeCell="B22" sqref="B22"/>
    </sheetView>
  </sheetViews>
  <sheetFormatPr defaultColWidth="11.375" defaultRowHeight="12.75"/>
  <cols>
    <col min="1" max="1" width="11.375" style="12" customWidth="1"/>
    <col min="2" max="2" width="67.875" style="12" customWidth="1"/>
    <col min="3" max="5" width="19.375" style="12" customWidth="1"/>
    <col min="6" max="6" width="20.375" style="12" customWidth="1"/>
    <col min="7" max="16384" width="11.375" style="12" customWidth="1"/>
  </cols>
  <sheetData>
    <row r="1" ht="20.25">
      <c r="F1" s="13"/>
    </row>
    <row r="2" spans="1:6" ht="20.25">
      <c r="A2" s="14"/>
      <c r="F2" s="13"/>
    </row>
    <row r="3" spans="1:6" ht="21.75" customHeight="1">
      <c r="A3" s="15" t="s">
        <v>24</v>
      </c>
      <c r="B3" s="16"/>
      <c r="C3" s="16"/>
      <c r="D3" s="16"/>
      <c r="E3" s="16"/>
      <c r="F3" s="17"/>
    </row>
    <row r="4" spans="1:6" ht="21.75" customHeight="1">
      <c r="A4" s="15"/>
      <c r="B4" s="16"/>
      <c r="F4" s="13"/>
    </row>
    <row r="5" ht="21.75" customHeight="1" thickBot="1">
      <c r="F5" s="13"/>
    </row>
    <row r="6" spans="1:6" ht="21.75" customHeight="1">
      <c r="A6" s="59" t="s">
        <v>11</v>
      </c>
      <c r="B6" s="61" t="s">
        <v>12</v>
      </c>
      <c r="C6" s="18" t="s">
        <v>20</v>
      </c>
      <c r="D6" s="19"/>
      <c r="E6" s="20"/>
      <c r="F6" s="21"/>
    </row>
    <row r="7" spans="1:6" ht="41.25" thickBot="1">
      <c r="A7" s="60"/>
      <c r="B7" s="62"/>
      <c r="C7" s="22" t="s">
        <v>22</v>
      </c>
      <c r="D7" s="23" t="s">
        <v>21</v>
      </c>
      <c r="E7" s="24" t="s">
        <v>13</v>
      </c>
      <c r="F7" s="21"/>
    </row>
    <row r="8" spans="1:6" ht="21.75" customHeight="1">
      <c r="A8" s="25"/>
      <c r="B8" s="26"/>
      <c r="C8" s="27"/>
      <c r="D8" s="28"/>
      <c r="E8" s="29"/>
      <c r="F8" s="30"/>
    </row>
    <row r="9" spans="1:6" ht="21.75" customHeight="1">
      <c r="A9" s="31" t="s">
        <v>27</v>
      </c>
      <c r="B9" s="32" t="s">
        <v>6</v>
      </c>
      <c r="C9" s="49">
        <f>D9+E9</f>
        <v>2824.6000000000004</v>
      </c>
      <c r="D9" s="50">
        <v>2630.8</v>
      </c>
      <c r="E9" s="51">
        <v>193.8</v>
      </c>
      <c r="F9" s="33"/>
    </row>
    <row r="10" spans="1:6" ht="21.75" customHeight="1">
      <c r="A10" s="31" t="s">
        <v>33</v>
      </c>
      <c r="B10" s="32" t="s">
        <v>34</v>
      </c>
      <c r="C10" s="49">
        <f>D10+E10</f>
        <v>2014.1999999999998</v>
      </c>
      <c r="D10" s="50">
        <v>1201.6</v>
      </c>
      <c r="E10" s="51">
        <v>812.6</v>
      </c>
      <c r="F10" s="33"/>
    </row>
    <row r="11" spans="1:6" ht="21.75" customHeight="1">
      <c r="A11" s="31" t="s">
        <v>42</v>
      </c>
      <c r="B11" s="32" t="s">
        <v>23</v>
      </c>
      <c r="C11" s="49">
        <f>D11+E11-0.4</f>
        <v>1554.6</v>
      </c>
      <c r="D11" s="50">
        <v>928.6</v>
      </c>
      <c r="E11" s="51">
        <v>626.4</v>
      </c>
      <c r="F11" s="33"/>
    </row>
    <row r="12" spans="1:6" ht="21.75" customHeight="1">
      <c r="A12" s="31" t="s">
        <v>30</v>
      </c>
      <c r="B12" s="32" t="s">
        <v>14</v>
      </c>
      <c r="C12" s="49">
        <f>D12+E12</f>
        <v>851.2</v>
      </c>
      <c r="D12" s="50">
        <v>798.6</v>
      </c>
      <c r="E12" s="51">
        <v>52.6</v>
      </c>
      <c r="F12" s="33"/>
    </row>
    <row r="13" spans="1:6" ht="21.75" customHeight="1">
      <c r="A13" s="31" t="s">
        <v>28</v>
      </c>
      <c r="B13" s="32" t="s">
        <v>15</v>
      </c>
      <c r="C13" s="49">
        <f>D13+E13</f>
        <v>823.4</v>
      </c>
      <c r="D13" s="50">
        <v>822.8</v>
      </c>
      <c r="E13" s="51">
        <v>0.6</v>
      </c>
      <c r="F13" s="33"/>
    </row>
    <row r="14" spans="1:6" s="42" customFormat="1" ht="21.75" customHeight="1">
      <c r="A14" s="31" t="s">
        <v>35</v>
      </c>
      <c r="B14" s="32" t="s">
        <v>7</v>
      </c>
      <c r="C14" s="49">
        <f aca="true" t="shared" si="0" ref="C14:C20">D14+E14</f>
        <v>680.5</v>
      </c>
      <c r="D14" s="50">
        <v>532.1</v>
      </c>
      <c r="E14" s="51">
        <v>148.4</v>
      </c>
      <c r="F14" s="41"/>
    </row>
    <row r="15" spans="1:6" ht="21.75" customHeight="1">
      <c r="A15" s="31" t="s">
        <v>44</v>
      </c>
      <c r="B15" s="32" t="s">
        <v>16</v>
      </c>
      <c r="C15" s="49">
        <f>D15+E15</f>
        <v>591.4</v>
      </c>
      <c r="D15" s="50">
        <v>575.3</v>
      </c>
      <c r="E15" s="51">
        <v>16.1</v>
      </c>
      <c r="F15" s="33"/>
    </row>
    <row r="16" spans="1:6" ht="21.75" customHeight="1">
      <c r="A16" s="31" t="s">
        <v>29</v>
      </c>
      <c r="B16" s="32" t="s">
        <v>50</v>
      </c>
      <c r="C16" s="49">
        <f>D16+E16</f>
        <v>529.6</v>
      </c>
      <c r="D16" s="50">
        <v>90.7</v>
      </c>
      <c r="E16" s="51">
        <v>438.9</v>
      </c>
      <c r="F16" s="33"/>
    </row>
    <row r="17" spans="1:6" ht="21.75" customHeight="1">
      <c r="A17" s="31" t="s">
        <v>36</v>
      </c>
      <c r="B17" s="39" t="s">
        <v>53</v>
      </c>
      <c r="C17" s="49">
        <f>D17+E17</f>
        <v>427.7</v>
      </c>
      <c r="D17" s="50">
        <v>312.9</v>
      </c>
      <c r="E17" s="51">
        <v>114.8</v>
      </c>
      <c r="F17" s="33"/>
    </row>
    <row r="18" spans="1:6" ht="21.75" customHeight="1">
      <c r="A18" s="31" t="s">
        <v>39</v>
      </c>
      <c r="B18" s="32" t="s">
        <v>8</v>
      </c>
      <c r="C18" s="49">
        <f t="shared" si="0"/>
        <v>370.40000000000003</v>
      </c>
      <c r="D18" s="50">
        <v>369.8</v>
      </c>
      <c r="E18" s="51">
        <v>0.6</v>
      </c>
      <c r="F18" s="33"/>
    </row>
    <row r="19" spans="1:6" ht="21.75" customHeight="1">
      <c r="A19" s="31" t="s">
        <v>31</v>
      </c>
      <c r="B19" s="32" t="s">
        <v>9</v>
      </c>
      <c r="C19" s="49">
        <f>D19+E19</f>
        <v>280.3</v>
      </c>
      <c r="D19" s="50">
        <v>191.5</v>
      </c>
      <c r="E19" s="51">
        <v>88.8</v>
      </c>
      <c r="F19" s="33"/>
    </row>
    <row r="20" spans="1:6" ht="21.75" customHeight="1">
      <c r="A20" s="31" t="s">
        <v>32</v>
      </c>
      <c r="B20" s="32" t="s">
        <v>10</v>
      </c>
      <c r="C20" s="49">
        <f t="shared" si="0"/>
        <v>153.4</v>
      </c>
      <c r="D20" s="50">
        <v>131.4</v>
      </c>
      <c r="E20" s="51">
        <v>22</v>
      </c>
      <c r="F20" s="33"/>
    </row>
    <row r="21" spans="1:6" ht="21.75" customHeight="1">
      <c r="A21" s="31" t="s">
        <v>45</v>
      </c>
      <c r="B21" s="32" t="s">
        <v>54</v>
      </c>
      <c r="C21" s="49">
        <f>D21+E21-975</f>
        <v>22</v>
      </c>
      <c r="D21" s="50">
        <v>982.1</v>
      </c>
      <c r="E21" s="51">
        <v>14.9</v>
      </c>
      <c r="F21" s="33"/>
    </row>
    <row r="22" spans="1:6" ht="21.75" customHeight="1">
      <c r="A22" s="31"/>
      <c r="B22" s="32" t="s">
        <v>48</v>
      </c>
      <c r="C22" s="49">
        <f>SUM(C23:C29)</f>
        <v>137.1</v>
      </c>
      <c r="D22" s="50">
        <f>SUM(D23:D29)</f>
        <v>100.5</v>
      </c>
      <c r="E22" s="51">
        <f>SUM(E23:E29)</f>
        <v>36.6</v>
      </c>
      <c r="F22" s="33"/>
    </row>
    <row r="23" spans="1:6" ht="21.75" customHeight="1">
      <c r="A23" s="34" t="s">
        <v>25</v>
      </c>
      <c r="B23" s="35" t="s">
        <v>17</v>
      </c>
      <c r="C23" s="36">
        <f aca="true" t="shared" si="1" ref="C23:C29">D23+E23</f>
        <v>16.6</v>
      </c>
      <c r="D23" s="37">
        <v>16.3</v>
      </c>
      <c r="E23" s="38">
        <v>0.3</v>
      </c>
      <c r="F23" s="33"/>
    </row>
    <row r="24" spans="1:6" ht="21.75" customHeight="1">
      <c r="A24" s="34" t="s">
        <v>40</v>
      </c>
      <c r="B24" s="35" t="s">
        <v>41</v>
      </c>
      <c r="C24" s="36">
        <f t="shared" si="1"/>
        <v>37.6</v>
      </c>
      <c r="D24" s="37">
        <v>3</v>
      </c>
      <c r="E24" s="38">
        <v>34.6</v>
      </c>
      <c r="F24" s="33"/>
    </row>
    <row r="25" spans="1:6" ht="21.75" customHeight="1">
      <c r="A25" s="34" t="s">
        <v>43</v>
      </c>
      <c r="B25" s="35" t="s">
        <v>19</v>
      </c>
      <c r="C25" s="36">
        <f t="shared" si="1"/>
        <v>16.4</v>
      </c>
      <c r="D25" s="37">
        <v>16.4</v>
      </c>
      <c r="E25" s="38"/>
      <c r="F25" s="33"/>
    </row>
    <row r="26" spans="1:6" ht="21.75" customHeight="1">
      <c r="A26" s="52">
        <v>38</v>
      </c>
      <c r="B26" s="35" t="s">
        <v>49</v>
      </c>
      <c r="C26" s="36">
        <f t="shared" si="1"/>
        <v>9.5</v>
      </c>
      <c r="D26" s="37">
        <v>9.5</v>
      </c>
      <c r="E26" s="38"/>
      <c r="F26" s="33"/>
    </row>
    <row r="27" spans="1:6" ht="21.75" customHeight="1">
      <c r="A27" s="52">
        <v>39</v>
      </c>
      <c r="B27" s="35" t="s">
        <v>52</v>
      </c>
      <c r="C27" s="36">
        <f>D27+E27</f>
        <v>8.4</v>
      </c>
      <c r="D27" s="37">
        <v>8.4</v>
      </c>
      <c r="E27" s="38"/>
      <c r="F27" s="33"/>
    </row>
    <row r="28" spans="1:6" s="42" customFormat="1" ht="21.75" customHeight="1">
      <c r="A28" s="34" t="s">
        <v>26</v>
      </c>
      <c r="B28" s="35" t="s">
        <v>18</v>
      </c>
      <c r="C28" s="36">
        <f t="shared" si="1"/>
        <v>46.6</v>
      </c>
      <c r="D28" s="37">
        <v>45.9</v>
      </c>
      <c r="E28" s="38">
        <v>0.7</v>
      </c>
      <c r="F28" s="41"/>
    </row>
    <row r="29" spans="1:6" ht="21.75" customHeight="1" thickBot="1">
      <c r="A29" s="54" t="s">
        <v>37</v>
      </c>
      <c r="B29" s="55" t="s">
        <v>38</v>
      </c>
      <c r="C29" s="56">
        <f t="shared" si="1"/>
        <v>2</v>
      </c>
      <c r="D29" s="57">
        <v>1</v>
      </c>
      <c r="E29" s="58">
        <v>1</v>
      </c>
      <c r="F29" s="33"/>
    </row>
    <row r="30" ht="21.75" customHeight="1">
      <c r="F30" s="13"/>
    </row>
    <row r="31" spans="1:6" ht="21.75" customHeight="1">
      <c r="A31" s="12" t="s">
        <v>46</v>
      </c>
      <c r="C31" s="40">
        <f>SUM(C9:C22)</f>
        <v>11260.4</v>
      </c>
      <c r="D31" s="40">
        <f>SUM(D9:D22)</f>
        <v>9668.7</v>
      </c>
      <c r="E31" s="40">
        <f>SUM(E9:E22)</f>
        <v>2567.1000000000004</v>
      </c>
      <c r="F31" s="13"/>
    </row>
    <row r="32" ht="21.75" customHeight="1">
      <c r="F32" s="13"/>
    </row>
    <row r="34" spans="3:5" ht="20.25">
      <c r="C34" s="40"/>
      <c r="D34" s="40"/>
      <c r="E34" s="40"/>
    </row>
  </sheetData>
  <sheetProtection/>
  <mergeCells count="2">
    <mergeCell ref="A6:A7"/>
    <mergeCell ref="B6:B7"/>
  </mergeCells>
  <printOptions horizontalCentered="1"/>
  <pageMargins left="0.6692913385826772" right="0.6692913385826772" top="0.984251968503937" bottom="0.984251968503937" header="0.5905511811023623" footer="0.5118110236220472"/>
  <pageSetup fitToHeight="1" fitToWidth="1" horizontalDpi="360" verticalDpi="360" orientation="landscape" paperSize="9" scale="69" r:id="rId1"/>
  <headerFooter alignWithMargins="0">
    <oddHeader xml:space="preserve">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Jiří Trnečka</cp:lastModifiedBy>
  <cp:lastPrinted>2013-08-08T12:57:15Z</cp:lastPrinted>
  <dcterms:created xsi:type="dcterms:W3CDTF">2000-06-02T06:12:41Z</dcterms:created>
  <dcterms:modified xsi:type="dcterms:W3CDTF">2013-08-08T12:58:50Z</dcterms:modified>
  <cp:category/>
  <cp:version/>
  <cp:contentType/>
  <cp:contentStatus/>
</cp:coreProperties>
</file>